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X:\depot\DreamWorld\Projects\ConanSandbox\DesignDocs\Budgets\"/>
    </mc:Choice>
  </mc:AlternateContent>
  <xr:revisionPtr revIDLastSave="0" documentId="13_ncr:1_{E5AFAE8C-7DB9-4100-9A4A-AF0A661C58E4}" xr6:coauthVersionLast="47" xr6:coauthVersionMax="47" xr10:uidLastSave="{00000000-0000-0000-0000-000000000000}"/>
  <bookViews>
    <workbookView xWindow="-120" yWindow="-120" windowWidth="29040" windowHeight="15405" activeTab="1" xr2:uid="{00000000-000D-0000-FFFF-FFFF00000000}"/>
  </bookViews>
  <sheets>
    <sheet name="Export - Journey" sheetId="3" r:id="rId1"/>
    <sheet name="Export - Journeysteps" sheetId="4" r:id="rId2"/>
    <sheet name="Lookuptables" sheetId="5" r:id="rId3"/>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4" l="1" a="1"/>
  <c r="L14" i="4" s="1"/>
  <c r="L106" i="4" a="1"/>
  <c r="L106" i="4" s="1"/>
  <c r="L120" i="4" a="1"/>
  <c r="L120" i="4" s="1"/>
  <c r="L134" i="4" a="1"/>
  <c r="L134" i="4" s="1"/>
  <c r="L171" i="4" a="1"/>
  <c r="L171" i="4" s="1"/>
  <c r="L203" i="4" a="1"/>
  <c r="L203" i="4" s="1"/>
  <c r="L209" i="4" a="1"/>
  <c r="L209" i="4" s="1"/>
  <c r="L217" i="4" a="1"/>
  <c r="L217" i="4" s="1"/>
  <c r="L224" i="4" a="1"/>
  <c r="L224" i="4" s="1"/>
  <c r="L231" i="4" a="1"/>
  <c r="L231" i="4" s="1"/>
  <c r="L239" i="4" a="1"/>
  <c r="L239" i="4" s="1"/>
  <c r="L245" i="4" a="1"/>
  <c r="L245" i="4" s="1"/>
  <c r="L267" i="4" a="1"/>
  <c r="L267" i="4" s="1"/>
  <c r="L273" i="4" a="1"/>
  <c r="L273" i="4" s="1"/>
  <c r="L281" i="4" a="1"/>
  <c r="L281" i="4" s="1"/>
  <c r="L288" i="4" a="1"/>
  <c r="L288" i="4" s="1"/>
  <c r="L295" i="4" a="1"/>
  <c r="L295" i="4" s="1"/>
  <c r="L303" i="4" a="1"/>
  <c r="L303" i="4" s="1"/>
  <c r="L309" i="4" a="1"/>
  <c r="L309" i="4" s="1"/>
  <c r="L329" i="4" a="1"/>
  <c r="L329" i="4" s="1"/>
  <c r="L335" i="4" a="1"/>
  <c r="L335" i="4" s="1"/>
  <c r="L420" i="4" a="1"/>
  <c r="L420" i="4" s="1"/>
  <c r="L444" i="4" a="1"/>
  <c r="L444" i="4" s="1"/>
  <c r="Y5" i="3"/>
  <c r="K393" i="4"/>
  <c r="L393" i="4" s="1" a="1"/>
  <c r="L393" i="4" s="1"/>
  <c r="K394" i="4"/>
  <c r="L394" i="4" s="1" a="1"/>
  <c r="L394" i="4" s="1"/>
  <c r="M393" i="4"/>
  <c r="M394" i="4"/>
  <c r="K329" i="4"/>
  <c r="M329" i="4"/>
  <c r="K328" i="4"/>
  <c r="L328" i="4" s="1" a="1"/>
  <c r="L328" i="4" s="1"/>
  <c r="M328" i="4"/>
  <c r="X5" i="3"/>
  <c r="W5" i="3"/>
  <c r="V5" i="3"/>
  <c r="U5" i="3"/>
  <c r="T5" i="3"/>
  <c r="S5" i="3"/>
  <c r="K444" i="4"/>
  <c r="M444" i="4"/>
  <c r="T3" i="3"/>
  <c r="T4"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X3" i="3"/>
  <c r="X4"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W3" i="3"/>
  <c r="W4" i="3"/>
  <c r="W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V3" i="3"/>
  <c r="V4" i="3"/>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U3" i="3"/>
  <c r="U4"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S3" i="3"/>
  <c r="Y3" i="3" s="1"/>
  <c r="S4" i="3"/>
  <c r="Y4" i="3" s="1"/>
  <c r="S6" i="3"/>
  <c r="Y6" i="3" s="1"/>
  <c r="S7" i="3"/>
  <c r="Y7" i="3" s="1"/>
  <c r="S8" i="3"/>
  <c r="Y8" i="3" s="1"/>
  <c r="S9" i="3"/>
  <c r="Y9" i="3" s="1"/>
  <c r="S10" i="3"/>
  <c r="Y10" i="3" s="1"/>
  <c r="S11" i="3"/>
  <c r="Y11" i="3" s="1"/>
  <c r="S12" i="3"/>
  <c r="Y12" i="3" s="1"/>
  <c r="S13" i="3"/>
  <c r="S14" i="3"/>
  <c r="Y14" i="3" s="1"/>
  <c r="S15" i="3"/>
  <c r="Y15" i="3" s="1"/>
  <c r="S16" i="3"/>
  <c r="Y16" i="3" s="1"/>
  <c r="S17" i="3"/>
  <c r="Y17" i="3" s="1"/>
  <c r="S18" i="3"/>
  <c r="Y18" i="3" s="1"/>
  <c r="S19" i="3"/>
  <c r="Y19" i="3" s="1"/>
  <c r="S20" i="3"/>
  <c r="Y20" i="3" s="1"/>
  <c r="S21" i="3"/>
  <c r="Y21" i="3" s="1"/>
  <c r="S22" i="3"/>
  <c r="Y22" i="3" s="1"/>
  <c r="S23" i="3"/>
  <c r="Y23" i="3" s="1"/>
  <c r="S24" i="3"/>
  <c r="Y24" i="3" s="1"/>
  <c r="S25" i="3"/>
  <c r="Y25" i="3" s="1"/>
  <c r="S26" i="3"/>
  <c r="Y26" i="3" s="1"/>
  <c r="S27" i="3"/>
  <c r="Y27" i="3" s="1"/>
  <c r="S28" i="3"/>
  <c r="Y28" i="3" s="1"/>
  <c r="S29" i="3"/>
  <c r="Y29" i="3" s="1"/>
  <c r="S30" i="3"/>
  <c r="Y30" i="3" s="1"/>
  <c r="S31" i="3"/>
  <c r="Y31" i="3" s="1"/>
  <c r="S32" i="3"/>
  <c r="Y32" i="3" s="1"/>
  <c r="S33" i="3"/>
  <c r="Y33" i="3" s="1"/>
  <c r="S34" i="3"/>
  <c r="Y34" i="3" s="1"/>
  <c r="S35" i="3"/>
  <c r="Y35" i="3" s="1"/>
  <c r="S36" i="3"/>
  <c r="Y36" i="3" s="1"/>
  <c r="S37" i="3"/>
  <c r="Y37" i="3" s="1"/>
  <c r="S38" i="3"/>
  <c r="Y38" i="3" s="1"/>
  <c r="S39" i="3"/>
  <c r="Y39" i="3" s="1"/>
  <c r="S40" i="3"/>
  <c r="Y40" i="3" s="1"/>
  <c r="S41" i="3"/>
  <c r="Y41" i="3" s="1"/>
  <c r="S42" i="3"/>
  <c r="Y42" i="3" s="1"/>
  <c r="S43" i="3"/>
  <c r="Y43" i="3" s="1"/>
  <c r="S44" i="3"/>
  <c r="Y44" i="3" s="1"/>
  <c r="S45" i="3"/>
  <c r="Y45" i="3" s="1"/>
  <c r="S46" i="3"/>
  <c r="Y46" i="3" s="1"/>
  <c r="S47" i="3"/>
  <c r="Y47" i="3" s="1"/>
  <c r="S48" i="3"/>
  <c r="Y48" i="3" s="1"/>
  <c r="S49" i="3"/>
  <c r="Y49" i="3" s="1"/>
  <c r="S50" i="3"/>
  <c r="Y50" i="3" s="1"/>
  <c r="S51" i="3"/>
  <c r="Y51" i="3" s="1"/>
  <c r="K2" i="4"/>
  <c r="L2" i="4" s="1" a="1"/>
  <c r="L2" i="4" s="1"/>
  <c r="K3" i="4"/>
  <c r="L3" i="4" s="1" a="1"/>
  <c r="L3" i="4" s="1"/>
  <c r="K4" i="4"/>
  <c r="L4" i="4" s="1" a="1"/>
  <c r="L4" i="4" s="1"/>
  <c r="K5" i="4"/>
  <c r="L5" i="4" s="1" a="1"/>
  <c r="L5" i="4" s="1"/>
  <c r="K6" i="4"/>
  <c r="L6" i="4" s="1" a="1"/>
  <c r="L6" i="4" s="1"/>
  <c r="K7" i="4"/>
  <c r="L7" i="4" s="1" a="1"/>
  <c r="L7" i="4" s="1"/>
  <c r="K8" i="4"/>
  <c r="L8" i="4" s="1" a="1"/>
  <c r="L8" i="4" s="1"/>
  <c r="K9" i="4"/>
  <c r="L9" i="4" s="1" a="1"/>
  <c r="L9" i="4" s="1"/>
  <c r="K10" i="4"/>
  <c r="L10" i="4" s="1" a="1"/>
  <c r="L10" i="4" s="1"/>
  <c r="K11" i="4"/>
  <c r="L11" i="4" s="1" a="1"/>
  <c r="L11" i="4" s="1"/>
  <c r="K12" i="4"/>
  <c r="L12" i="4" s="1" a="1"/>
  <c r="L12" i="4" s="1"/>
  <c r="K13" i="4"/>
  <c r="L13" i="4" s="1" a="1"/>
  <c r="L13" i="4" s="1"/>
  <c r="K14" i="4"/>
  <c r="K15" i="4"/>
  <c r="L15" i="4" s="1" a="1"/>
  <c r="L15" i="4" s="1"/>
  <c r="K16" i="4"/>
  <c r="L16" i="4" s="1" a="1"/>
  <c r="L16" i="4" s="1"/>
  <c r="K17" i="4"/>
  <c r="L17" i="4" s="1" a="1"/>
  <c r="L17" i="4" s="1"/>
  <c r="K18" i="4"/>
  <c r="L18" i="4" s="1" a="1"/>
  <c r="L18" i="4" s="1"/>
  <c r="K19" i="4"/>
  <c r="L19" i="4" s="1" a="1"/>
  <c r="L19" i="4" s="1"/>
  <c r="K20" i="4"/>
  <c r="L20" i="4" s="1" a="1"/>
  <c r="L20" i="4" s="1"/>
  <c r="K21" i="4"/>
  <c r="L21" i="4" s="1" a="1"/>
  <c r="L21" i="4" s="1"/>
  <c r="K22" i="4"/>
  <c r="L22" i="4" s="1" a="1"/>
  <c r="L22" i="4" s="1"/>
  <c r="K23" i="4"/>
  <c r="L23" i="4" s="1" a="1"/>
  <c r="L23" i="4" s="1"/>
  <c r="K24" i="4"/>
  <c r="L24" i="4" s="1" a="1"/>
  <c r="L24" i="4" s="1"/>
  <c r="K25" i="4"/>
  <c r="L25" i="4" s="1" a="1"/>
  <c r="L25" i="4" s="1"/>
  <c r="K26" i="4"/>
  <c r="L26" i="4" s="1" a="1"/>
  <c r="L26" i="4" s="1"/>
  <c r="K27" i="4"/>
  <c r="L27" i="4" s="1" a="1"/>
  <c r="L27" i="4" s="1"/>
  <c r="K28" i="4"/>
  <c r="L28" i="4" s="1" a="1"/>
  <c r="L28" i="4" s="1"/>
  <c r="K29" i="4"/>
  <c r="L29" i="4" s="1" a="1"/>
  <c r="L29" i="4" s="1"/>
  <c r="K30" i="4"/>
  <c r="L30" i="4" s="1" a="1"/>
  <c r="L30" i="4" s="1"/>
  <c r="K31" i="4"/>
  <c r="L31" i="4" s="1" a="1"/>
  <c r="L31" i="4" s="1"/>
  <c r="K32" i="4"/>
  <c r="L32" i="4" s="1" a="1"/>
  <c r="L32" i="4" s="1"/>
  <c r="K33" i="4"/>
  <c r="L33" i="4" s="1" a="1"/>
  <c r="L33" i="4" s="1"/>
  <c r="K34" i="4"/>
  <c r="L34" i="4" s="1" a="1"/>
  <c r="L34" i="4" s="1"/>
  <c r="K35" i="4"/>
  <c r="L35" i="4" s="1" a="1"/>
  <c r="L35" i="4" s="1"/>
  <c r="K36" i="4"/>
  <c r="L36" i="4" s="1" a="1"/>
  <c r="L36" i="4" s="1"/>
  <c r="K37" i="4"/>
  <c r="L37" i="4" s="1" a="1"/>
  <c r="L37" i="4" s="1"/>
  <c r="K38" i="4"/>
  <c r="L38" i="4" s="1" a="1"/>
  <c r="L38" i="4" s="1"/>
  <c r="K39" i="4"/>
  <c r="L39" i="4" s="1" a="1"/>
  <c r="L39" i="4" s="1"/>
  <c r="K40" i="4"/>
  <c r="L40" i="4" s="1" a="1"/>
  <c r="L40" i="4" s="1"/>
  <c r="K41" i="4"/>
  <c r="L41" i="4" s="1" a="1"/>
  <c r="L41" i="4" s="1"/>
  <c r="K42" i="4"/>
  <c r="L42" i="4" s="1" a="1"/>
  <c r="L42" i="4" s="1"/>
  <c r="K43" i="4"/>
  <c r="L43" i="4" s="1" a="1"/>
  <c r="L43" i="4" s="1"/>
  <c r="K44" i="4"/>
  <c r="L44" i="4" s="1" a="1"/>
  <c r="L44" i="4" s="1"/>
  <c r="K45" i="4"/>
  <c r="L45" i="4" s="1" a="1"/>
  <c r="L45" i="4" s="1"/>
  <c r="K46" i="4"/>
  <c r="L46" i="4" s="1" a="1"/>
  <c r="L46" i="4" s="1"/>
  <c r="K47" i="4"/>
  <c r="L47" i="4" s="1" a="1"/>
  <c r="L47" i="4" s="1"/>
  <c r="K48" i="4"/>
  <c r="L48" i="4" s="1" a="1"/>
  <c r="L48" i="4" s="1"/>
  <c r="K49" i="4"/>
  <c r="L49" i="4" s="1" a="1"/>
  <c r="L49" i="4" s="1"/>
  <c r="K50" i="4"/>
  <c r="L50" i="4" s="1" a="1"/>
  <c r="L50" i="4" s="1"/>
  <c r="K51" i="4"/>
  <c r="L51" i="4" s="1" a="1"/>
  <c r="L51" i="4" s="1"/>
  <c r="K52" i="4"/>
  <c r="L52" i="4" s="1" a="1"/>
  <c r="L52" i="4" s="1"/>
  <c r="K53" i="4"/>
  <c r="L53" i="4" s="1" a="1"/>
  <c r="L53" i="4" s="1"/>
  <c r="K54" i="4"/>
  <c r="L54" i="4" s="1" a="1"/>
  <c r="L54" i="4" s="1"/>
  <c r="K55" i="4"/>
  <c r="L55" i="4" s="1" a="1"/>
  <c r="L55" i="4" s="1"/>
  <c r="K56" i="4"/>
  <c r="L56" i="4" s="1" a="1"/>
  <c r="L56" i="4" s="1"/>
  <c r="K57" i="4"/>
  <c r="L57" i="4" s="1" a="1"/>
  <c r="L57" i="4" s="1"/>
  <c r="K58" i="4"/>
  <c r="L58" i="4" s="1" a="1"/>
  <c r="L58" i="4" s="1"/>
  <c r="K59" i="4"/>
  <c r="L59" i="4" s="1" a="1"/>
  <c r="L59" i="4" s="1"/>
  <c r="K60" i="4"/>
  <c r="L60" i="4" s="1" a="1"/>
  <c r="L60" i="4" s="1"/>
  <c r="K61" i="4"/>
  <c r="L61" i="4" s="1" a="1"/>
  <c r="L61" i="4" s="1"/>
  <c r="K62" i="4"/>
  <c r="L62" i="4" s="1" a="1"/>
  <c r="L62" i="4" s="1"/>
  <c r="K63" i="4"/>
  <c r="L63" i="4" s="1" a="1"/>
  <c r="L63" i="4" s="1"/>
  <c r="K64" i="4"/>
  <c r="L64" i="4" s="1" a="1"/>
  <c r="L64" i="4" s="1"/>
  <c r="K65" i="4"/>
  <c r="L65" i="4" s="1" a="1"/>
  <c r="L65" i="4" s="1"/>
  <c r="K66" i="4"/>
  <c r="L66" i="4" s="1" a="1"/>
  <c r="L66" i="4" s="1"/>
  <c r="K67" i="4"/>
  <c r="L67" i="4" s="1" a="1"/>
  <c r="L67" i="4" s="1"/>
  <c r="K68" i="4"/>
  <c r="L68" i="4" s="1" a="1"/>
  <c r="L68" i="4" s="1"/>
  <c r="K69" i="4"/>
  <c r="L69" i="4" s="1" a="1"/>
  <c r="L69" i="4" s="1"/>
  <c r="K70" i="4"/>
  <c r="L70" i="4" s="1" a="1"/>
  <c r="L70" i="4" s="1"/>
  <c r="K71" i="4"/>
  <c r="L71" i="4" s="1" a="1"/>
  <c r="L71" i="4" s="1"/>
  <c r="K72" i="4"/>
  <c r="L72" i="4" s="1" a="1"/>
  <c r="L72" i="4" s="1"/>
  <c r="K73" i="4"/>
  <c r="L73" i="4" s="1" a="1"/>
  <c r="L73" i="4" s="1"/>
  <c r="K74" i="4"/>
  <c r="L74" i="4" s="1" a="1"/>
  <c r="L74" i="4" s="1"/>
  <c r="K75" i="4"/>
  <c r="L75" i="4" s="1" a="1"/>
  <c r="L75" i="4" s="1"/>
  <c r="K76" i="4"/>
  <c r="L76" i="4" s="1" a="1"/>
  <c r="L76" i="4" s="1"/>
  <c r="K77" i="4"/>
  <c r="L77" i="4" s="1" a="1"/>
  <c r="L77" i="4" s="1"/>
  <c r="K78" i="4"/>
  <c r="L78" i="4" s="1" a="1"/>
  <c r="L78" i="4" s="1"/>
  <c r="K79" i="4"/>
  <c r="L79" i="4" s="1" a="1"/>
  <c r="L79" i="4" s="1"/>
  <c r="K80" i="4"/>
  <c r="L80" i="4" s="1" a="1"/>
  <c r="L80" i="4" s="1"/>
  <c r="K81" i="4"/>
  <c r="L81" i="4" s="1" a="1"/>
  <c r="L81" i="4" s="1"/>
  <c r="K82" i="4"/>
  <c r="L82" i="4" s="1" a="1"/>
  <c r="L82" i="4" s="1"/>
  <c r="K83" i="4"/>
  <c r="L83" i="4" s="1" a="1"/>
  <c r="L83" i="4" s="1"/>
  <c r="K84" i="4"/>
  <c r="L84" i="4" s="1" a="1"/>
  <c r="L84" i="4" s="1"/>
  <c r="K85" i="4"/>
  <c r="L85" i="4" s="1" a="1"/>
  <c r="L85" i="4" s="1"/>
  <c r="K86" i="4"/>
  <c r="L86" i="4" s="1" a="1"/>
  <c r="L86" i="4" s="1"/>
  <c r="K87" i="4"/>
  <c r="L87" i="4" s="1" a="1"/>
  <c r="L87" i="4" s="1"/>
  <c r="K88" i="4"/>
  <c r="L88" i="4" s="1" a="1"/>
  <c r="L88" i="4" s="1"/>
  <c r="K89" i="4"/>
  <c r="L89" i="4" s="1" a="1"/>
  <c r="L89" i="4" s="1"/>
  <c r="K90" i="4"/>
  <c r="L90" i="4" s="1" a="1"/>
  <c r="L90" i="4" s="1"/>
  <c r="K91" i="4"/>
  <c r="L91" i="4" s="1" a="1"/>
  <c r="L91" i="4" s="1"/>
  <c r="K92" i="4"/>
  <c r="L92" i="4" s="1" a="1"/>
  <c r="L92" i="4" s="1"/>
  <c r="K93" i="4"/>
  <c r="L93" i="4" s="1" a="1"/>
  <c r="L93" i="4" s="1"/>
  <c r="K94" i="4"/>
  <c r="L94" i="4" s="1" a="1"/>
  <c r="L94" i="4" s="1"/>
  <c r="K95" i="4"/>
  <c r="L95" i="4" s="1" a="1"/>
  <c r="L95" i="4" s="1"/>
  <c r="K96" i="4"/>
  <c r="L96" i="4" s="1" a="1"/>
  <c r="L96" i="4" s="1"/>
  <c r="K97" i="4"/>
  <c r="L97" i="4" s="1" a="1"/>
  <c r="L97" i="4" s="1"/>
  <c r="K98" i="4"/>
  <c r="L98" i="4" s="1" a="1"/>
  <c r="L98" i="4" s="1"/>
  <c r="K99" i="4"/>
  <c r="L99" i="4" s="1" a="1"/>
  <c r="L99" i="4" s="1"/>
  <c r="K100" i="4"/>
  <c r="L100" i="4" s="1" a="1"/>
  <c r="L100" i="4" s="1"/>
  <c r="K101" i="4"/>
  <c r="L101" i="4" s="1" a="1"/>
  <c r="L101" i="4" s="1"/>
  <c r="K102" i="4"/>
  <c r="L102" i="4" s="1" a="1"/>
  <c r="L102" i="4" s="1"/>
  <c r="K103" i="4"/>
  <c r="L103" i="4" s="1" a="1"/>
  <c r="L103" i="4" s="1"/>
  <c r="K104" i="4"/>
  <c r="L104" i="4" s="1" a="1"/>
  <c r="L104" i="4" s="1"/>
  <c r="K105" i="4"/>
  <c r="L105" i="4" s="1" a="1"/>
  <c r="L105" i="4" s="1"/>
  <c r="K106" i="4"/>
  <c r="K107" i="4"/>
  <c r="L107" i="4" s="1" a="1"/>
  <c r="L107" i="4" s="1"/>
  <c r="K108" i="4"/>
  <c r="L108" i="4" s="1" a="1"/>
  <c r="L108" i="4" s="1"/>
  <c r="K109" i="4"/>
  <c r="L109" i="4" s="1" a="1"/>
  <c r="L109" i="4" s="1"/>
  <c r="K110" i="4"/>
  <c r="L110" i="4" s="1" a="1"/>
  <c r="L110" i="4" s="1"/>
  <c r="K111" i="4"/>
  <c r="L111" i="4" s="1" a="1"/>
  <c r="L111" i="4" s="1"/>
  <c r="K112" i="4"/>
  <c r="L112" i="4" s="1" a="1"/>
  <c r="L112" i="4" s="1"/>
  <c r="K113" i="4"/>
  <c r="L113" i="4" s="1" a="1"/>
  <c r="L113" i="4" s="1"/>
  <c r="K114" i="4"/>
  <c r="L114" i="4" s="1" a="1"/>
  <c r="L114" i="4" s="1"/>
  <c r="K115" i="4"/>
  <c r="L115" i="4" s="1" a="1"/>
  <c r="L115" i="4" s="1"/>
  <c r="K116" i="4"/>
  <c r="L116" i="4" s="1" a="1"/>
  <c r="L116" i="4" s="1"/>
  <c r="K117" i="4"/>
  <c r="L117" i="4" s="1" a="1"/>
  <c r="L117" i="4" s="1"/>
  <c r="K118" i="4"/>
  <c r="L118" i="4" s="1" a="1"/>
  <c r="L118" i="4" s="1"/>
  <c r="K119" i="4"/>
  <c r="L119" i="4" s="1" a="1"/>
  <c r="L119" i="4" s="1"/>
  <c r="K120" i="4"/>
  <c r="K121" i="4"/>
  <c r="L121" i="4" s="1" a="1"/>
  <c r="L121" i="4" s="1"/>
  <c r="K122" i="4"/>
  <c r="L122" i="4" s="1" a="1"/>
  <c r="L122" i="4" s="1"/>
  <c r="K123" i="4"/>
  <c r="L123" i="4" s="1" a="1"/>
  <c r="L123" i="4" s="1"/>
  <c r="K124" i="4"/>
  <c r="L124" i="4" s="1" a="1"/>
  <c r="L124" i="4" s="1"/>
  <c r="K125" i="4"/>
  <c r="L125" i="4" s="1" a="1"/>
  <c r="L125" i="4" s="1"/>
  <c r="K126" i="4"/>
  <c r="L126" i="4" s="1" a="1"/>
  <c r="L126" i="4" s="1"/>
  <c r="K127" i="4"/>
  <c r="L127" i="4" s="1" a="1"/>
  <c r="L127" i="4" s="1"/>
  <c r="K128" i="4"/>
  <c r="L128" i="4" s="1" a="1"/>
  <c r="L128" i="4" s="1"/>
  <c r="K129" i="4"/>
  <c r="L129" i="4" s="1" a="1"/>
  <c r="L129" i="4" s="1"/>
  <c r="K130" i="4"/>
  <c r="L130" i="4" s="1" a="1"/>
  <c r="L130" i="4" s="1"/>
  <c r="K131" i="4"/>
  <c r="L131" i="4" s="1" a="1"/>
  <c r="L131" i="4" s="1"/>
  <c r="K132" i="4"/>
  <c r="L132" i="4" s="1" a="1"/>
  <c r="L132" i="4" s="1"/>
  <c r="K133" i="4"/>
  <c r="L133" i="4" s="1" a="1"/>
  <c r="L133" i="4" s="1"/>
  <c r="K134" i="4"/>
  <c r="K135" i="4"/>
  <c r="L135" i="4" s="1" a="1"/>
  <c r="L135" i="4" s="1"/>
  <c r="K136" i="4"/>
  <c r="L136" i="4" s="1" a="1"/>
  <c r="L136" i="4" s="1"/>
  <c r="K137" i="4"/>
  <c r="L137" i="4" s="1" a="1"/>
  <c r="L137" i="4" s="1"/>
  <c r="K138" i="4"/>
  <c r="L138" i="4" s="1" a="1"/>
  <c r="L138" i="4" s="1"/>
  <c r="K139" i="4"/>
  <c r="L139" i="4" s="1" a="1"/>
  <c r="L139" i="4" s="1"/>
  <c r="K140" i="4"/>
  <c r="L140" i="4" s="1" a="1"/>
  <c r="L140" i="4" s="1"/>
  <c r="K141" i="4"/>
  <c r="L141" i="4" s="1" a="1"/>
  <c r="L141" i="4" s="1"/>
  <c r="K142" i="4"/>
  <c r="L142" i="4" s="1" a="1"/>
  <c r="L142" i="4" s="1"/>
  <c r="K143" i="4"/>
  <c r="L143" i="4" s="1" a="1"/>
  <c r="L143" i="4" s="1"/>
  <c r="K144" i="4"/>
  <c r="L144" i="4" s="1" a="1"/>
  <c r="L144" i="4" s="1"/>
  <c r="K145" i="4"/>
  <c r="L145" i="4" s="1" a="1"/>
  <c r="L145" i="4" s="1"/>
  <c r="K146" i="4"/>
  <c r="L146" i="4" s="1" a="1"/>
  <c r="L146" i="4" s="1"/>
  <c r="K147" i="4"/>
  <c r="L147" i="4" s="1" a="1"/>
  <c r="L147" i="4" s="1"/>
  <c r="K148" i="4"/>
  <c r="L148" i="4" s="1" a="1"/>
  <c r="L148" i="4" s="1"/>
  <c r="K149" i="4"/>
  <c r="L149" i="4" s="1" a="1"/>
  <c r="L149" i="4" s="1"/>
  <c r="K150" i="4"/>
  <c r="L150" i="4" s="1" a="1"/>
  <c r="L150" i="4" s="1"/>
  <c r="K151" i="4"/>
  <c r="L151" i="4" s="1" a="1"/>
  <c r="L151" i="4" s="1"/>
  <c r="K152" i="4"/>
  <c r="L152" i="4" s="1" a="1"/>
  <c r="L152" i="4" s="1"/>
  <c r="K153" i="4"/>
  <c r="L153" i="4" s="1" a="1"/>
  <c r="L153" i="4" s="1"/>
  <c r="K154" i="4"/>
  <c r="L154" i="4" s="1" a="1"/>
  <c r="L154" i="4" s="1"/>
  <c r="K155" i="4"/>
  <c r="L155" i="4" s="1" a="1"/>
  <c r="L155" i="4" s="1"/>
  <c r="K156" i="4"/>
  <c r="L156" i="4" s="1" a="1"/>
  <c r="L156" i="4" s="1"/>
  <c r="K157" i="4"/>
  <c r="L157" i="4" s="1" a="1"/>
  <c r="L157" i="4" s="1"/>
  <c r="K158" i="4"/>
  <c r="L158" i="4" s="1" a="1"/>
  <c r="L158" i="4" s="1"/>
  <c r="K159" i="4"/>
  <c r="L159" i="4" s="1" a="1"/>
  <c r="L159" i="4" s="1"/>
  <c r="K160" i="4"/>
  <c r="L160" i="4" s="1" a="1"/>
  <c r="L160" i="4" s="1"/>
  <c r="K161" i="4"/>
  <c r="L161" i="4" s="1" a="1"/>
  <c r="L161" i="4" s="1"/>
  <c r="K162" i="4"/>
  <c r="L162" i="4" s="1" a="1"/>
  <c r="L162" i="4" s="1"/>
  <c r="K163" i="4"/>
  <c r="L163" i="4" s="1" a="1"/>
  <c r="L163" i="4" s="1"/>
  <c r="K164" i="4"/>
  <c r="L164" i="4" s="1" a="1"/>
  <c r="L164" i="4" s="1"/>
  <c r="K165" i="4"/>
  <c r="L165" i="4" s="1" a="1"/>
  <c r="L165" i="4" s="1"/>
  <c r="K166" i="4"/>
  <c r="L166" i="4" s="1" a="1"/>
  <c r="L166" i="4" s="1"/>
  <c r="K167" i="4"/>
  <c r="L167" i="4" s="1" a="1"/>
  <c r="L167" i="4" s="1"/>
  <c r="K168" i="4"/>
  <c r="L168" i="4" s="1" a="1"/>
  <c r="L168" i="4" s="1"/>
  <c r="K169" i="4"/>
  <c r="L169" i="4" s="1" a="1"/>
  <c r="L169" i="4" s="1"/>
  <c r="K170" i="4"/>
  <c r="L170" i="4" s="1" a="1"/>
  <c r="L170" i="4" s="1"/>
  <c r="K171" i="4"/>
  <c r="K172" i="4"/>
  <c r="L172" i="4" s="1" a="1"/>
  <c r="L172" i="4" s="1"/>
  <c r="K173" i="4"/>
  <c r="L173" i="4" s="1" a="1"/>
  <c r="L173" i="4" s="1"/>
  <c r="K174" i="4"/>
  <c r="L174" i="4" s="1" a="1"/>
  <c r="L174" i="4" s="1"/>
  <c r="K175" i="4"/>
  <c r="L175" i="4" s="1" a="1"/>
  <c r="L175" i="4" s="1"/>
  <c r="K176" i="4"/>
  <c r="L176" i="4" s="1" a="1"/>
  <c r="L176" i="4" s="1"/>
  <c r="K177" i="4"/>
  <c r="L177" i="4" s="1" a="1"/>
  <c r="L177" i="4" s="1"/>
  <c r="K178" i="4"/>
  <c r="L178" i="4" s="1" a="1"/>
  <c r="L178" i="4" s="1"/>
  <c r="K179" i="4"/>
  <c r="L179" i="4" s="1" a="1"/>
  <c r="L179" i="4" s="1"/>
  <c r="K180" i="4"/>
  <c r="L180" i="4" s="1" a="1"/>
  <c r="L180" i="4" s="1"/>
  <c r="K181" i="4"/>
  <c r="L181" i="4" s="1" a="1"/>
  <c r="L181" i="4" s="1"/>
  <c r="K182" i="4"/>
  <c r="L182" i="4" s="1" a="1"/>
  <c r="L182" i="4" s="1"/>
  <c r="K183" i="4"/>
  <c r="L183" i="4" s="1" a="1"/>
  <c r="L183" i="4" s="1"/>
  <c r="K184" i="4"/>
  <c r="L184" i="4" s="1" a="1"/>
  <c r="L184" i="4" s="1"/>
  <c r="K185" i="4"/>
  <c r="L185" i="4" s="1" a="1"/>
  <c r="L185" i="4" s="1"/>
  <c r="K186" i="4"/>
  <c r="L186" i="4" s="1" a="1"/>
  <c r="L186" i="4" s="1"/>
  <c r="K187" i="4"/>
  <c r="L187" i="4" s="1" a="1"/>
  <c r="L187" i="4" s="1"/>
  <c r="K188" i="4"/>
  <c r="L188" i="4" s="1" a="1"/>
  <c r="L188" i="4" s="1"/>
  <c r="K189" i="4"/>
  <c r="L189" i="4" s="1" a="1"/>
  <c r="L189" i="4" s="1"/>
  <c r="K190" i="4"/>
  <c r="L190" i="4" s="1" a="1"/>
  <c r="L190" i="4" s="1"/>
  <c r="K191" i="4"/>
  <c r="L191" i="4" s="1" a="1"/>
  <c r="L191" i="4" s="1"/>
  <c r="K192" i="4"/>
  <c r="L192" i="4" s="1" a="1"/>
  <c r="L192" i="4" s="1"/>
  <c r="K193" i="4"/>
  <c r="L193" i="4" s="1" a="1"/>
  <c r="L193" i="4" s="1"/>
  <c r="K194" i="4"/>
  <c r="L194" i="4" s="1" a="1"/>
  <c r="L194" i="4" s="1"/>
  <c r="K195" i="4"/>
  <c r="L195" i="4" s="1" a="1"/>
  <c r="L195" i="4" s="1"/>
  <c r="K196" i="4"/>
  <c r="L196" i="4" s="1" a="1"/>
  <c r="L196" i="4" s="1"/>
  <c r="K197" i="4"/>
  <c r="L197" i="4" s="1" a="1"/>
  <c r="L197" i="4" s="1"/>
  <c r="K198" i="4"/>
  <c r="L198" i="4" s="1" a="1"/>
  <c r="L198" i="4" s="1"/>
  <c r="K199" i="4"/>
  <c r="L199" i="4" s="1" a="1"/>
  <c r="L199" i="4" s="1"/>
  <c r="K200" i="4"/>
  <c r="L200" i="4" s="1" a="1"/>
  <c r="L200" i="4" s="1"/>
  <c r="K201" i="4"/>
  <c r="L201" i="4" s="1" a="1"/>
  <c r="L201" i="4" s="1"/>
  <c r="K202" i="4"/>
  <c r="L202" i="4" s="1" a="1"/>
  <c r="L202" i="4" s="1"/>
  <c r="K203" i="4"/>
  <c r="K204" i="4"/>
  <c r="L204" i="4" s="1" a="1"/>
  <c r="L204" i="4" s="1"/>
  <c r="K205" i="4"/>
  <c r="L205" i="4" s="1" a="1"/>
  <c r="L205" i="4" s="1"/>
  <c r="K206" i="4"/>
  <c r="L206" i="4" s="1" a="1"/>
  <c r="L206" i="4" s="1"/>
  <c r="K207" i="4"/>
  <c r="L207" i="4" s="1" a="1"/>
  <c r="L207" i="4" s="1"/>
  <c r="K208" i="4"/>
  <c r="L208" i="4" s="1" a="1"/>
  <c r="L208" i="4" s="1"/>
  <c r="K209" i="4"/>
  <c r="K210" i="4"/>
  <c r="L210" i="4" s="1" a="1"/>
  <c r="L210" i="4" s="1"/>
  <c r="K211" i="4"/>
  <c r="L211" i="4" s="1" a="1"/>
  <c r="L211" i="4" s="1"/>
  <c r="K212" i="4"/>
  <c r="L212" i="4" s="1" a="1"/>
  <c r="L212" i="4" s="1"/>
  <c r="K213" i="4"/>
  <c r="L213" i="4" s="1" a="1"/>
  <c r="L213" i="4" s="1"/>
  <c r="K214" i="4"/>
  <c r="L214" i="4" s="1" a="1"/>
  <c r="L214" i="4" s="1"/>
  <c r="K215" i="4"/>
  <c r="L215" i="4" s="1" a="1"/>
  <c r="L215" i="4" s="1"/>
  <c r="K216" i="4"/>
  <c r="L216" i="4" s="1" a="1"/>
  <c r="L216" i="4" s="1"/>
  <c r="K217" i="4"/>
  <c r="K218" i="4"/>
  <c r="L218" i="4" s="1" a="1"/>
  <c r="L218" i="4" s="1"/>
  <c r="K219" i="4"/>
  <c r="L219" i="4" s="1" a="1"/>
  <c r="L219" i="4" s="1"/>
  <c r="K220" i="4"/>
  <c r="L220" i="4" s="1" a="1"/>
  <c r="L220" i="4" s="1"/>
  <c r="K221" i="4"/>
  <c r="L221" i="4" s="1" a="1"/>
  <c r="L221" i="4" s="1"/>
  <c r="K222" i="4"/>
  <c r="L222" i="4" s="1" a="1"/>
  <c r="L222" i="4" s="1"/>
  <c r="K223" i="4"/>
  <c r="L223" i="4" s="1" a="1"/>
  <c r="L223" i="4" s="1"/>
  <c r="K224" i="4"/>
  <c r="K225" i="4"/>
  <c r="L225" i="4" s="1" a="1"/>
  <c r="L225" i="4" s="1"/>
  <c r="K226" i="4"/>
  <c r="L226" i="4" s="1" a="1"/>
  <c r="L226" i="4" s="1"/>
  <c r="K227" i="4"/>
  <c r="L227" i="4" s="1" a="1"/>
  <c r="L227" i="4" s="1"/>
  <c r="K228" i="4"/>
  <c r="L228" i="4" s="1" a="1"/>
  <c r="L228" i="4" s="1"/>
  <c r="K229" i="4"/>
  <c r="L229" i="4" s="1" a="1"/>
  <c r="L229" i="4" s="1"/>
  <c r="K230" i="4"/>
  <c r="L230" i="4" s="1" a="1"/>
  <c r="L230" i="4" s="1"/>
  <c r="K231" i="4"/>
  <c r="K232" i="4"/>
  <c r="L232" i="4" s="1" a="1"/>
  <c r="L232" i="4" s="1"/>
  <c r="K233" i="4"/>
  <c r="L233" i="4" s="1" a="1"/>
  <c r="L233" i="4" s="1"/>
  <c r="K234" i="4"/>
  <c r="L234" i="4" s="1" a="1"/>
  <c r="L234" i="4" s="1"/>
  <c r="K235" i="4"/>
  <c r="L235" i="4" s="1" a="1"/>
  <c r="L235" i="4" s="1"/>
  <c r="K236" i="4"/>
  <c r="L236" i="4" s="1" a="1"/>
  <c r="L236" i="4" s="1"/>
  <c r="K237" i="4"/>
  <c r="L237" i="4" s="1" a="1"/>
  <c r="L237" i="4" s="1"/>
  <c r="K238" i="4"/>
  <c r="L238" i="4" s="1" a="1"/>
  <c r="L238" i="4" s="1"/>
  <c r="K239" i="4"/>
  <c r="K240" i="4"/>
  <c r="L240" i="4" s="1" a="1"/>
  <c r="L240" i="4" s="1"/>
  <c r="K241" i="4"/>
  <c r="L241" i="4" s="1" a="1"/>
  <c r="L241" i="4" s="1"/>
  <c r="K242" i="4"/>
  <c r="L242" i="4" s="1" a="1"/>
  <c r="L242" i="4" s="1"/>
  <c r="K243" i="4"/>
  <c r="L243" i="4" s="1" a="1"/>
  <c r="L243" i="4" s="1"/>
  <c r="K244" i="4"/>
  <c r="L244" i="4" s="1" a="1"/>
  <c r="L244" i="4" s="1"/>
  <c r="K245" i="4"/>
  <c r="K246" i="4"/>
  <c r="L246" i="4" s="1" a="1"/>
  <c r="L246" i="4" s="1"/>
  <c r="K247" i="4"/>
  <c r="L247" i="4" s="1" a="1"/>
  <c r="L247" i="4" s="1"/>
  <c r="K248" i="4"/>
  <c r="L248" i="4" s="1" a="1"/>
  <c r="L248" i="4" s="1"/>
  <c r="K249" i="4"/>
  <c r="L249" i="4" s="1" a="1"/>
  <c r="L249" i="4" s="1"/>
  <c r="K250" i="4"/>
  <c r="L250" i="4" s="1" a="1"/>
  <c r="L250" i="4" s="1"/>
  <c r="K251" i="4"/>
  <c r="L251" i="4" s="1" a="1"/>
  <c r="L251" i="4" s="1"/>
  <c r="K252" i="4"/>
  <c r="L252" i="4" s="1" a="1"/>
  <c r="L252" i="4" s="1"/>
  <c r="K253" i="4"/>
  <c r="L253" i="4" s="1" a="1"/>
  <c r="L253" i="4" s="1"/>
  <c r="K254" i="4"/>
  <c r="L254" i="4" s="1" a="1"/>
  <c r="L254" i="4" s="1"/>
  <c r="K255" i="4"/>
  <c r="L255" i="4" s="1" a="1"/>
  <c r="L255" i="4" s="1"/>
  <c r="K256" i="4"/>
  <c r="L256" i="4" s="1" a="1"/>
  <c r="L256" i="4" s="1"/>
  <c r="K257" i="4"/>
  <c r="L257" i="4" s="1" a="1"/>
  <c r="L257" i="4" s="1"/>
  <c r="K258" i="4"/>
  <c r="L258" i="4" s="1" a="1"/>
  <c r="L258" i="4" s="1"/>
  <c r="K259" i="4"/>
  <c r="L259" i="4" s="1" a="1"/>
  <c r="L259" i="4" s="1"/>
  <c r="K260" i="4"/>
  <c r="L260" i="4" s="1" a="1"/>
  <c r="L260" i="4" s="1"/>
  <c r="K261" i="4"/>
  <c r="L261" i="4" s="1" a="1"/>
  <c r="L261" i="4" s="1"/>
  <c r="K262" i="4"/>
  <c r="L262" i="4" s="1" a="1"/>
  <c r="L262" i="4" s="1"/>
  <c r="K263" i="4"/>
  <c r="L263" i="4" s="1" a="1"/>
  <c r="L263" i="4" s="1"/>
  <c r="K264" i="4"/>
  <c r="L264" i="4" s="1" a="1"/>
  <c r="L264" i="4" s="1"/>
  <c r="K265" i="4"/>
  <c r="L265" i="4" s="1" a="1"/>
  <c r="L265" i="4" s="1"/>
  <c r="K266" i="4"/>
  <c r="L266" i="4" s="1" a="1"/>
  <c r="L266" i="4" s="1"/>
  <c r="K267" i="4"/>
  <c r="K268" i="4"/>
  <c r="L268" i="4" s="1" a="1"/>
  <c r="L268" i="4" s="1"/>
  <c r="K269" i="4"/>
  <c r="L269" i="4" s="1" a="1"/>
  <c r="L269" i="4" s="1"/>
  <c r="K270" i="4"/>
  <c r="L270" i="4" s="1" a="1"/>
  <c r="L270" i="4" s="1"/>
  <c r="K271" i="4"/>
  <c r="L271" i="4" s="1" a="1"/>
  <c r="L271" i="4" s="1"/>
  <c r="K272" i="4"/>
  <c r="L272" i="4" s="1" a="1"/>
  <c r="L272" i="4" s="1"/>
  <c r="K273" i="4"/>
  <c r="K274" i="4"/>
  <c r="L274" i="4" s="1" a="1"/>
  <c r="L274" i="4" s="1"/>
  <c r="K275" i="4"/>
  <c r="L275" i="4" s="1" a="1"/>
  <c r="L275" i="4" s="1"/>
  <c r="K276" i="4"/>
  <c r="L276" i="4" s="1" a="1"/>
  <c r="L276" i="4" s="1"/>
  <c r="K277" i="4"/>
  <c r="L277" i="4" s="1" a="1"/>
  <c r="L277" i="4" s="1"/>
  <c r="K278" i="4"/>
  <c r="L278" i="4" s="1" a="1"/>
  <c r="L278" i="4" s="1"/>
  <c r="K279" i="4"/>
  <c r="L279" i="4" s="1" a="1"/>
  <c r="L279" i="4" s="1"/>
  <c r="K280" i="4"/>
  <c r="L280" i="4" s="1" a="1"/>
  <c r="L280" i="4" s="1"/>
  <c r="K281" i="4"/>
  <c r="K282" i="4"/>
  <c r="L282" i="4" s="1" a="1"/>
  <c r="L282" i="4" s="1"/>
  <c r="K283" i="4"/>
  <c r="L283" i="4" s="1" a="1"/>
  <c r="L283" i="4" s="1"/>
  <c r="K284" i="4"/>
  <c r="L284" i="4" s="1" a="1"/>
  <c r="L284" i="4" s="1"/>
  <c r="K285" i="4"/>
  <c r="L285" i="4" s="1" a="1"/>
  <c r="L285" i="4" s="1"/>
  <c r="K286" i="4"/>
  <c r="L286" i="4" s="1" a="1"/>
  <c r="L286" i="4" s="1"/>
  <c r="K287" i="4"/>
  <c r="L287" i="4" s="1" a="1"/>
  <c r="L287" i="4" s="1"/>
  <c r="K288" i="4"/>
  <c r="K289" i="4"/>
  <c r="L289" i="4" s="1" a="1"/>
  <c r="L289" i="4" s="1"/>
  <c r="K290" i="4"/>
  <c r="L290" i="4" s="1" a="1"/>
  <c r="L290" i="4" s="1"/>
  <c r="K291" i="4"/>
  <c r="L291" i="4" s="1" a="1"/>
  <c r="L291" i="4" s="1"/>
  <c r="K292" i="4"/>
  <c r="L292" i="4" s="1" a="1"/>
  <c r="L292" i="4" s="1"/>
  <c r="K293" i="4"/>
  <c r="L293" i="4" s="1" a="1"/>
  <c r="L293" i="4" s="1"/>
  <c r="K294" i="4"/>
  <c r="L294" i="4" s="1" a="1"/>
  <c r="L294" i="4" s="1"/>
  <c r="K295" i="4"/>
  <c r="K296" i="4"/>
  <c r="L296" i="4" s="1" a="1"/>
  <c r="L296" i="4" s="1"/>
  <c r="K297" i="4"/>
  <c r="L297" i="4" s="1" a="1"/>
  <c r="L297" i="4" s="1"/>
  <c r="K298" i="4"/>
  <c r="L298" i="4" s="1" a="1"/>
  <c r="L298" i="4" s="1"/>
  <c r="K299" i="4"/>
  <c r="L299" i="4" s="1" a="1"/>
  <c r="L299" i="4" s="1"/>
  <c r="K300" i="4"/>
  <c r="L300" i="4" s="1" a="1"/>
  <c r="L300" i="4" s="1"/>
  <c r="K301" i="4"/>
  <c r="L301" i="4" s="1" a="1"/>
  <c r="L301" i="4" s="1"/>
  <c r="K302" i="4"/>
  <c r="L302" i="4" s="1" a="1"/>
  <c r="L302" i="4" s="1"/>
  <c r="K303" i="4"/>
  <c r="K304" i="4"/>
  <c r="L304" i="4" s="1" a="1"/>
  <c r="L304" i="4" s="1"/>
  <c r="K305" i="4"/>
  <c r="L305" i="4" s="1" a="1"/>
  <c r="L305" i="4" s="1"/>
  <c r="K306" i="4"/>
  <c r="L306" i="4" s="1" a="1"/>
  <c r="L306" i="4" s="1"/>
  <c r="K307" i="4"/>
  <c r="L307" i="4" s="1" a="1"/>
  <c r="L307" i="4" s="1"/>
  <c r="K308" i="4"/>
  <c r="L308" i="4" s="1" a="1"/>
  <c r="L308" i="4" s="1"/>
  <c r="K309" i="4"/>
  <c r="K310" i="4"/>
  <c r="L310" i="4" s="1" a="1"/>
  <c r="L310" i="4" s="1"/>
  <c r="K311" i="4"/>
  <c r="L311" i="4" s="1" a="1"/>
  <c r="L311" i="4" s="1"/>
  <c r="K312" i="4"/>
  <c r="L312" i="4" s="1" a="1"/>
  <c r="L312" i="4" s="1"/>
  <c r="K313" i="4"/>
  <c r="L313" i="4" s="1" a="1"/>
  <c r="L313" i="4" s="1"/>
  <c r="K314" i="4"/>
  <c r="L314" i="4" s="1" a="1"/>
  <c r="L314" i="4" s="1"/>
  <c r="K315" i="4"/>
  <c r="L315" i="4" s="1" a="1"/>
  <c r="L315" i="4" s="1"/>
  <c r="K316" i="4"/>
  <c r="L316" i="4" s="1" a="1"/>
  <c r="L316" i="4" s="1"/>
  <c r="K317" i="4"/>
  <c r="L317" i="4" s="1" a="1"/>
  <c r="L317" i="4" s="1"/>
  <c r="K318" i="4"/>
  <c r="L318" i="4" s="1" a="1"/>
  <c r="L318" i="4" s="1"/>
  <c r="K319" i="4"/>
  <c r="L319" i="4" s="1" a="1"/>
  <c r="L319" i="4" s="1"/>
  <c r="K320" i="4"/>
  <c r="L320" i="4" s="1" a="1"/>
  <c r="L320" i="4" s="1"/>
  <c r="K321" i="4"/>
  <c r="L321" i="4" s="1" a="1"/>
  <c r="L321" i="4" s="1"/>
  <c r="K322" i="4"/>
  <c r="L322" i="4" s="1" a="1"/>
  <c r="L322" i="4" s="1"/>
  <c r="K323" i="4"/>
  <c r="L323" i="4" s="1" a="1"/>
  <c r="L323" i="4" s="1"/>
  <c r="K324" i="4"/>
  <c r="L324" i="4" s="1" a="1"/>
  <c r="L324" i="4" s="1"/>
  <c r="K325" i="4"/>
  <c r="L325" i="4" s="1" a="1"/>
  <c r="L325" i="4" s="1"/>
  <c r="K326" i="4"/>
  <c r="L326" i="4" s="1" a="1"/>
  <c r="L326" i="4" s="1"/>
  <c r="K327" i="4"/>
  <c r="L327" i="4" s="1" a="1"/>
  <c r="L327" i="4" s="1"/>
  <c r="K330" i="4"/>
  <c r="L330" i="4" s="1" a="1"/>
  <c r="L330" i="4" s="1"/>
  <c r="K331" i="4"/>
  <c r="L331" i="4" s="1" a="1"/>
  <c r="L331" i="4" s="1"/>
  <c r="K332" i="4"/>
  <c r="L332" i="4" s="1" a="1"/>
  <c r="L332" i="4" s="1"/>
  <c r="K333" i="4"/>
  <c r="L333" i="4" s="1" a="1"/>
  <c r="L333" i="4" s="1"/>
  <c r="K334" i="4"/>
  <c r="L334" i="4" s="1" a="1"/>
  <c r="L334" i="4" s="1"/>
  <c r="K335" i="4"/>
  <c r="K336" i="4"/>
  <c r="L336" i="4" s="1" a="1"/>
  <c r="L336" i="4" s="1"/>
  <c r="K337" i="4"/>
  <c r="L337" i="4" s="1" a="1"/>
  <c r="L337" i="4" s="1"/>
  <c r="K338" i="4"/>
  <c r="L338" i="4" s="1" a="1"/>
  <c r="L338" i="4" s="1"/>
  <c r="K339" i="4"/>
  <c r="L339" i="4" s="1" a="1"/>
  <c r="L339" i="4" s="1"/>
  <c r="K340" i="4"/>
  <c r="L340" i="4" s="1" a="1"/>
  <c r="L340" i="4" s="1"/>
  <c r="K341" i="4"/>
  <c r="L341" i="4" s="1" a="1"/>
  <c r="L341" i="4" s="1"/>
  <c r="K342" i="4"/>
  <c r="L342" i="4" s="1" a="1"/>
  <c r="L342" i="4" s="1"/>
  <c r="K343" i="4"/>
  <c r="L343" i="4" s="1" a="1"/>
  <c r="L343" i="4" s="1"/>
  <c r="K344" i="4"/>
  <c r="L344" i="4" s="1" a="1"/>
  <c r="L344" i="4" s="1"/>
  <c r="K345" i="4"/>
  <c r="L345" i="4" s="1" a="1"/>
  <c r="L345" i="4" s="1"/>
  <c r="K346" i="4"/>
  <c r="L346" i="4" s="1" a="1"/>
  <c r="L346" i="4" s="1"/>
  <c r="K347" i="4"/>
  <c r="L347" i="4" s="1" a="1"/>
  <c r="L347" i="4" s="1"/>
  <c r="K348" i="4"/>
  <c r="L348" i="4" s="1" a="1"/>
  <c r="L348" i="4" s="1"/>
  <c r="K349" i="4"/>
  <c r="L349" i="4" s="1" a="1"/>
  <c r="L349" i="4" s="1"/>
  <c r="K350" i="4"/>
  <c r="L350" i="4" s="1" a="1"/>
  <c r="L350" i="4" s="1"/>
  <c r="K351" i="4"/>
  <c r="L351" i="4" s="1" a="1"/>
  <c r="L351" i="4" s="1"/>
  <c r="K352" i="4"/>
  <c r="L352" i="4" s="1" a="1"/>
  <c r="L352" i="4" s="1"/>
  <c r="K353" i="4"/>
  <c r="L353" i="4" s="1" a="1"/>
  <c r="L353" i="4" s="1"/>
  <c r="K354" i="4"/>
  <c r="L354" i="4" s="1" a="1"/>
  <c r="L354" i="4" s="1"/>
  <c r="K355" i="4"/>
  <c r="L355" i="4" s="1" a="1"/>
  <c r="L355" i="4" s="1"/>
  <c r="K356" i="4"/>
  <c r="L356" i="4" s="1" a="1"/>
  <c r="L356" i="4" s="1"/>
  <c r="K357" i="4"/>
  <c r="L357" i="4" s="1" a="1"/>
  <c r="L357" i="4" s="1"/>
  <c r="K358" i="4"/>
  <c r="L358" i="4" s="1" a="1"/>
  <c r="L358" i="4" s="1"/>
  <c r="K359" i="4"/>
  <c r="L359" i="4" s="1" a="1"/>
  <c r="L359" i="4" s="1"/>
  <c r="K360" i="4"/>
  <c r="L360" i="4" s="1" a="1"/>
  <c r="L360" i="4" s="1"/>
  <c r="K361" i="4"/>
  <c r="L361" i="4" s="1" a="1"/>
  <c r="L361" i="4" s="1"/>
  <c r="K362" i="4"/>
  <c r="L362" i="4" s="1" a="1"/>
  <c r="L362" i="4" s="1"/>
  <c r="K363" i="4"/>
  <c r="L363" i="4" s="1" a="1"/>
  <c r="L363" i="4" s="1"/>
  <c r="K364" i="4"/>
  <c r="L364" i="4" s="1" a="1"/>
  <c r="L364" i="4" s="1"/>
  <c r="K365" i="4"/>
  <c r="L365" i="4" s="1" a="1"/>
  <c r="L365" i="4" s="1"/>
  <c r="K366" i="4"/>
  <c r="L366" i="4" s="1" a="1"/>
  <c r="L366" i="4" s="1"/>
  <c r="K367" i="4"/>
  <c r="L367" i="4" s="1" a="1"/>
  <c r="L367" i="4" s="1"/>
  <c r="K368" i="4"/>
  <c r="L368" i="4" s="1" a="1"/>
  <c r="L368" i="4" s="1"/>
  <c r="K369" i="4"/>
  <c r="L369" i="4" s="1" a="1"/>
  <c r="L369" i="4" s="1"/>
  <c r="K370" i="4"/>
  <c r="L370" i="4" s="1" a="1"/>
  <c r="L370" i="4" s="1"/>
  <c r="K371" i="4"/>
  <c r="L371" i="4" s="1" a="1"/>
  <c r="L371" i="4" s="1"/>
  <c r="K372" i="4"/>
  <c r="L372" i="4" s="1" a="1"/>
  <c r="L372" i="4" s="1"/>
  <c r="K373" i="4"/>
  <c r="L373" i="4" s="1" a="1"/>
  <c r="L373" i="4" s="1"/>
  <c r="K374" i="4"/>
  <c r="L374" i="4" s="1" a="1"/>
  <c r="L374" i="4" s="1"/>
  <c r="K375" i="4"/>
  <c r="L375" i="4" s="1" a="1"/>
  <c r="L375" i="4" s="1"/>
  <c r="K376" i="4"/>
  <c r="L376" i="4" s="1" a="1"/>
  <c r="L376" i="4" s="1"/>
  <c r="K377" i="4"/>
  <c r="L377" i="4" s="1" a="1"/>
  <c r="L377" i="4" s="1"/>
  <c r="K378" i="4"/>
  <c r="L378" i="4" s="1" a="1"/>
  <c r="L378" i="4" s="1"/>
  <c r="K379" i="4"/>
  <c r="L379" i="4" s="1" a="1"/>
  <c r="L379" i="4" s="1"/>
  <c r="K380" i="4"/>
  <c r="L380" i="4" s="1" a="1"/>
  <c r="L380" i="4" s="1"/>
  <c r="K381" i="4"/>
  <c r="L381" i="4" s="1" a="1"/>
  <c r="L381" i="4" s="1"/>
  <c r="K382" i="4"/>
  <c r="L382" i="4" s="1" a="1"/>
  <c r="L382" i="4" s="1"/>
  <c r="K383" i="4"/>
  <c r="L383" i="4" s="1" a="1"/>
  <c r="L383" i="4" s="1"/>
  <c r="K384" i="4"/>
  <c r="L384" i="4" s="1" a="1"/>
  <c r="L384" i="4" s="1"/>
  <c r="K385" i="4"/>
  <c r="L385" i="4" s="1" a="1"/>
  <c r="L385" i="4" s="1"/>
  <c r="K386" i="4"/>
  <c r="L386" i="4" s="1" a="1"/>
  <c r="L386" i="4" s="1"/>
  <c r="K387" i="4"/>
  <c r="L387" i="4" s="1" a="1"/>
  <c r="L387" i="4" s="1"/>
  <c r="K388" i="4"/>
  <c r="L388" i="4" s="1" a="1"/>
  <c r="L388" i="4" s="1"/>
  <c r="K389" i="4"/>
  <c r="L389" i="4" s="1" a="1"/>
  <c r="L389" i="4" s="1"/>
  <c r="K390" i="4"/>
  <c r="L390" i="4" s="1" a="1"/>
  <c r="L390" i="4" s="1"/>
  <c r="K391" i="4"/>
  <c r="L391" i="4" s="1" a="1"/>
  <c r="L391" i="4" s="1"/>
  <c r="K392" i="4"/>
  <c r="L392" i="4" s="1" a="1"/>
  <c r="L392" i="4" s="1"/>
  <c r="K395" i="4"/>
  <c r="L395" i="4" s="1" a="1"/>
  <c r="L395" i="4" s="1"/>
  <c r="K396" i="4"/>
  <c r="L396" i="4" s="1" a="1"/>
  <c r="L396" i="4" s="1"/>
  <c r="K397" i="4"/>
  <c r="L397" i="4" s="1" a="1"/>
  <c r="L397" i="4" s="1"/>
  <c r="K398" i="4"/>
  <c r="L398" i="4" s="1" a="1"/>
  <c r="L398" i="4" s="1"/>
  <c r="K399" i="4"/>
  <c r="L399" i="4" s="1" a="1"/>
  <c r="L399" i="4" s="1"/>
  <c r="K400" i="4"/>
  <c r="L400" i="4" s="1" a="1"/>
  <c r="L400" i="4" s="1"/>
  <c r="K401" i="4"/>
  <c r="L401" i="4" s="1" a="1"/>
  <c r="L401" i="4" s="1"/>
  <c r="K402" i="4"/>
  <c r="L402" i="4" s="1" a="1"/>
  <c r="L402" i="4" s="1"/>
  <c r="K403" i="4"/>
  <c r="L403" i="4" s="1" a="1"/>
  <c r="L403" i="4" s="1"/>
  <c r="K404" i="4"/>
  <c r="L404" i="4" s="1" a="1"/>
  <c r="L404" i="4" s="1"/>
  <c r="K405" i="4"/>
  <c r="L405" i="4" s="1" a="1"/>
  <c r="L405" i="4" s="1"/>
  <c r="K406" i="4"/>
  <c r="L406" i="4" s="1" a="1"/>
  <c r="L406" i="4" s="1"/>
  <c r="K407" i="4"/>
  <c r="L407" i="4" s="1" a="1"/>
  <c r="L407" i="4" s="1"/>
  <c r="K408" i="4"/>
  <c r="L408" i="4" s="1" a="1"/>
  <c r="L408" i="4" s="1"/>
  <c r="K409" i="4"/>
  <c r="L409" i="4" s="1" a="1"/>
  <c r="L409" i="4" s="1"/>
  <c r="K410" i="4"/>
  <c r="L410" i="4" s="1" a="1"/>
  <c r="L410" i="4" s="1"/>
  <c r="K411" i="4"/>
  <c r="L411" i="4" s="1" a="1"/>
  <c r="L411" i="4" s="1"/>
  <c r="K412" i="4"/>
  <c r="L412" i="4" s="1" a="1"/>
  <c r="L412" i="4" s="1"/>
  <c r="K413" i="4"/>
  <c r="L413" i="4" s="1" a="1"/>
  <c r="L413" i="4" s="1"/>
  <c r="K414" i="4"/>
  <c r="L414" i="4" s="1" a="1"/>
  <c r="L414" i="4" s="1"/>
  <c r="K415" i="4"/>
  <c r="L415" i="4" s="1" a="1"/>
  <c r="L415" i="4" s="1"/>
  <c r="K416" i="4"/>
  <c r="L416" i="4" s="1" a="1"/>
  <c r="L416" i="4" s="1"/>
  <c r="K417" i="4"/>
  <c r="L417" i="4" s="1" a="1"/>
  <c r="L417" i="4" s="1"/>
  <c r="K418" i="4"/>
  <c r="L418" i="4" s="1" a="1"/>
  <c r="L418" i="4" s="1"/>
  <c r="K419" i="4"/>
  <c r="L419" i="4" s="1" a="1"/>
  <c r="L419" i="4" s="1"/>
  <c r="K420" i="4"/>
  <c r="K421" i="4"/>
  <c r="L421" i="4" s="1" a="1"/>
  <c r="L421" i="4" s="1"/>
  <c r="K422" i="4"/>
  <c r="L422" i="4" s="1" a="1"/>
  <c r="L422" i="4" s="1"/>
  <c r="K423" i="4"/>
  <c r="L423" i="4" s="1" a="1"/>
  <c r="L423" i="4" s="1"/>
  <c r="K424" i="4"/>
  <c r="L424" i="4" s="1" a="1"/>
  <c r="L424" i="4" s="1"/>
  <c r="K425" i="4"/>
  <c r="L425" i="4" s="1" a="1"/>
  <c r="L425" i="4" s="1"/>
  <c r="K426" i="4"/>
  <c r="L426" i="4" s="1" a="1"/>
  <c r="L426" i="4" s="1"/>
  <c r="K427" i="4"/>
  <c r="L427" i="4" s="1" a="1"/>
  <c r="L427" i="4" s="1"/>
  <c r="K428" i="4"/>
  <c r="L428" i="4" s="1" a="1"/>
  <c r="L428" i="4" s="1"/>
  <c r="K429" i="4"/>
  <c r="L429" i="4" s="1" a="1"/>
  <c r="L429" i="4" s="1"/>
  <c r="K430" i="4"/>
  <c r="L430" i="4" s="1" a="1"/>
  <c r="L430" i="4" s="1"/>
  <c r="K431" i="4"/>
  <c r="L431" i="4" s="1" a="1"/>
  <c r="L431" i="4" s="1"/>
  <c r="K432" i="4"/>
  <c r="L432" i="4" s="1" a="1"/>
  <c r="L432" i="4" s="1"/>
  <c r="K433" i="4"/>
  <c r="L433" i="4" s="1" a="1"/>
  <c r="L433" i="4" s="1"/>
  <c r="K434" i="4"/>
  <c r="L434" i="4" s="1" a="1"/>
  <c r="L434" i="4" s="1"/>
  <c r="K435" i="4"/>
  <c r="L435" i="4" s="1" a="1"/>
  <c r="L435" i="4" s="1"/>
  <c r="K436" i="4"/>
  <c r="L436" i="4" s="1" a="1"/>
  <c r="L436" i="4" s="1"/>
  <c r="K437" i="4"/>
  <c r="L437" i="4" s="1" a="1"/>
  <c r="L437" i="4" s="1"/>
  <c r="K438" i="4"/>
  <c r="L438" i="4" s="1" a="1"/>
  <c r="L438" i="4" s="1"/>
  <c r="K439" i="4"/>
  <c r="L439" i="4" s="1" a="1"/>
  <c r="L439" i="4" s="1"/>
  <c r="K440" i="4"/>
  <c r="L440" i="4" s="1" a="1"/>
  <c r="L440" i="4" s="1"/>
  <c r="K441" i="4"/>
  <c r="L441" i="4" s="1" a="1"/>
  <c r="L441" i="4" s="1"/>
  <c r="K442" i="4"/>
  <c r="L442" i="4" s="1" a="1"/>
  <c r="L442" i="4" s="1"/>
  <c r="K443" i="4"/>
  <c r="L443" i="4" s="1" a="1"/>
  <c r="L443" i="4" s="1"/>
  <c r="K445" i="4"/>
  <c r="L445" i="4" s="1" a="1"/>
  <c r="L445" i="4" s="1"/>
  <c r="K446" i="4"/>
  <c r="L446" i="4" s="1" a="1"/>
  <c r="L446" i="4" s="1"/>
  <c r="K447" i="4"/>
  <c r="L447" i="4" s="1" a="1"/>
  <c r="L447" i="4" s="1"/>
  <c r="K448" i="4"/>
  <c r="L448" i="4" s="1" a="1"/>
  <c r="L448" i="4" s="1"/>
  <c r="K449" i="4"/>
  <c r="L449" i="4" s="1" a="1"/>
  <c r="L449" i="4" s="1"/>
  <c r="K450" i="4"/>
  <c r="L450" i="4" s="1" a="1"/>
  <c r="L450" i="4" s="1"/>
  <c r="K451" i="4"/>
  <c r="L451" i="4" s="1" a="1"/>
  <c r="L451" i="4" s="1"/>
  <c r="K452" i="4"/>
  <c r="L452" i="4" s="1" a="1"/>
  <c r="L452" i="4" s="1"/>
  <c r="K453" i="4"/>
  <c r="L453" i="4" s="1" a="1"/>
  <c r="L453" i="4" s="1"/>
  <c r="K454" i="4"/>
  <c r="L454" i="4" s="1" a="1"/>
  <c r="L454" i="4" s="1"/>
  <c r="K455" i="4"/>
  <c r="L455" i="4" s="1" a="1"/>
  <c r="L455" i="4" s="1"/>
  <c r="K456" i="4"/>
  <c r="L456" i="4" s="1" a="1"/>
  <c r="L456" i="4" s="1"/>
  <c r="K457" i="4"/>
  <c r="L457" i="4" s="1" a="1"/>
  <c r="L457" i="4" s="1"/>
  <c r="K458" i="4"/>
  <c r="L458" i="4" s="1" a="1"/>
  <c r="L458" i="4" s="1"/>
  <c r="K459" i="4"/>
  <c r="L459" i="4" s="1" a="1"/>
  <c r="L459" i="4" s="1"/>
  <c r="M301" i="4"/>
  <c r="M317" i="4"/>
  <c r="M398" i="4"/>
  <c r="M314" i="4"/>
  <c r="M95" i="4"/>
  <c r="M446" i="4"/>
  <c r="M187" i="4"/>
  <c r="M188" i="4"/>
  <c r="M350" i="4"/>
  <c r="M351" i="4"/>
  <c r="M294" i="4"/>
  <c r="M296" i="4"/>
  <c r="M458" i="4"/>
  <c r="M459" i="4"/>
  <c r="M14" i="4"/>
  <c r="M15" i="4"/>
  <c r="M16" i="4"/>
  <c r="M17" i="4"/>
  <c r="M2" i="4"/>
  <c r="M3" i="4"/>
  <c r="M4" i="4"/>
  <c r="M5" i="4"/>
  <c r="M6" i="4"/>
  <c r="M7" i="4"/>
  <c r="M8" i="4"/>
  <c r="M9" i="4"/>
  <c r="M10" i="4"/>
  <c r="M11" i="4"/>
  <c r="M12" i="4"/>
  <c r="M13"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22" i="4"/>
  <c r="M223" i="4"/>
  <c r="M224" i="4"/>
  <c r="M225" i="4"/>
  <c r="M226" i="4"/>
  <c r="M227" i="4"/>
  <c r="M228" i="4"/>
  <c r="M229" i="4"/>
  <c r="M215" i="4"/>
  <c r="M216" i="4"/>
  <c r="M217" i="4"/>
  <c r="M218" i="4"/>
  <c r="M219" i="4"/>
  <c r="M220" i="4"/>
  <c r="M221"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5" i="4"/>
  <c r="M297" i="4"/>
  <c r="M298" i="4"/>
  <c r="M299" i="4"/>
  <c r="M300" i="4"/>
  <c r="M302" i="4"/>
  <c r="M303" i="4"/>
  <c r="M304" i="4"/>
  <c r="M305" i="4"/>
  <c r="M306" i="4"/>
  <c r="M307" i="4"/>
  <c r="M308" i="4"/>
  <c r="M309" i="4"/>
  <c r="M310" i="4"/>
  <c r="M311" i="4"/>
  <c r="M312" i="4"/>
  <c r="M313" i="4"/>
  <c r="M315" i="4"/>
  <c r="M316" i="4"/>
  <c r="M318" i="4"/>
  <c r="M319" i="4"/>
  <c r="M320" i="4"/>
  <c r="M321" i="4"/>
  <c r="M322" i="4"/>
  <c r="M323" i="4"/>
  <c r="M324" i="4"/>
  <c r="M325" i="4"/>
  <c r="M326" i="4"/>
  <c r="M327" i="4"/>
  <c r="M330" i="4"/>
  <c r="M331" i="4"/>
  <c r="M332" i="4"/>
  <c r="M333" i="4"/>
  <c r="M334" i="4"/>
  <c r="M335" i="4"/>
  <c r="M336" i="4"/>
  <c r="M337" i="4"/>
  <c r="M338" i="4"/>
  <c r="M339" i="4"/>
  <c r="M340" i="4"/>
  <c r="M341" i="4"/>
  <c r="M342" i="4"/>
  <c r="M343" i="4"/>
  <c r="M344" i="4"/>
  <c r="M345" i="4"/>
  <c r="M346" i="4"/>
  <c r="M347" i="4"/>
  <c r="M348" i="4"/>
  <c r="M349"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5" i="4"/>
  <c r="M396" i="4"/>
  <c r="M397"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5" i="4"/>
  <c r="M447" i="4"/>
  <c r="M448" i="4"/>
  <c r="M449" i="4"/>
  <c r="M450" i="4"/>
  <c r="M451" i="4"/>
  <c r="M452" i="4"/>
  <c r="M453" i="4"/>
  <c r="M454" i="4"/>
  <c r="M455" i="4"/>
  <c r="M456" i="4"/>
  <c r="M457" i="4"/>
  <c r="Y1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tc={E7541C29-421E-47A8-B703-96F715D5F7A8}</author>
  </authors>
  <commentList>
    <comment ref="O2" authorId="0" shapeId="0" xr:uid="{E7541C29-421E-47A8-B703-96F715D5F7A8}">
      <text>
        <t>[Threaded comment]
Your version of Excel allows you to read this threaded comment; however, any edits to it will get removed if the file is opened in a newer version of Excel. Learn more: https://go.microsoft.com/fwlink/?linkid=870924
Comment:
    This should be a Feat Template ID</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<sst xmlns="http://schemas.openxmlformats.org/spreadsheetml/2006/main" count="2676" uniqueCount="1772">
  <si>
    <t>Rewards</t>
  </si>
  <si>
    <t>XP</t>
  </si>
  <si>
    <t>Acolyte</t>
  </si>
  <si>
    <t>Adventurer</t>
  </si>
  <si>
    <t>Alchemist</t>
  </si>
  <si>
    <t>Archer</t>
  </si>
  <si>
    <t>Armorer</t>
  </si>
  <si>
    <t>Beastmaster</t>
  </si>
  <si>
    <t>Blacksmith</t>
  </si>
  <si>
    <t>Brewer</t>
  </si>
  <si>
    <t>Cartographer</t>
  </si>
  <si>
    <t>Chef</t>
  </si>
  <si>
    <t>Delver</t>
  </si>
  <si>
    <t>Dismantler</t>
  </si>
  <si>
    <t>Dungeon Delver</t>
  </si>
  <si>
    <t>Survivor</t>
  </si>
  <si>
    <t>Farmer</t>
  </si>
  <si>
    <t>Fashionista</t>
  </si>
  <si>
    <t>Hardened Steel Smith</t>
  </si>
  <si>
    <t>Healer</t>
  </si>
  <si>
    <t>High Priest</t>
  </si>
  <si>
    <t>Homesteader</t>
  </si>
  <si>
    <t>Island Survivor</t>
  </si>
  <si>
    <t>Island Adventurer</t>
  </si>
  <si>
    <t>Island Cartographer</t>
  </si>
  <si>
    <t>Mason</t>
  </si>
  <si>
    <t>Master Armorer</t>
  </si>
  <si>
    <t>MasterChef</t>
  </si>
  <si>
    <t>Master Mason</t>
  </si>
  <si>
    <t>Mountaineer</t>
  </si>
  <si>
    <t>Outrider</t>
  </si>
  <si>
    <t>Overlord</t>
  </si>
  <si>
    <t>Potionmaker</t>
  </si>
  <si>
    <t>Purge Defender</t>
  </si>
  <si>
    <t>Rogue</t>
  </si>
  <si>
    <t>Sapper</t>
  </si>
  <si>
    <t>Sharpshooter</t>
  </si>
  <si>
    <t>Survival Shelter</t>
  </si>
  <si>
    <t>Soldier</t>
  </si>
  <si>
    <t>Sorcerer</t>
  </si>
  <si>
    <t>Steelsmith</t>
  </si>
  <si>
    <t>Surge Defender</t>
  </si>
  <si>
    <t>Tanner</t>
  </si>
  <si>
    <t>Thralltaker</t>
  </si>
  <si>
    <t>Tinkerer</t>
  </si>
  <si>
    <t>Warpainter</t>
  </si>
  <si>
    <t>Warrior</t>
  </si>
  <si>
    <t>Warsmith</t>
  </si>
  <si>
    <t>Vault Raider</t>
  </si>
  <si>
    <t>x</t>
  </si>
  <si>
    <t>Fingerfang Rock</t>
  </si>
  <si>
    <t>The Dregs</t>
  </si>
  <si>
    <t>Knowledge</t>
  </si>
  <si>
    <t>Crafting</t>
  </si>
  <si>
    <t>Explore</t>
  </si>
  <si>
    <t>GetItem</t>
  </si>
  <si>
    <t>Dominate</t>
  </si>
  <si>
    <t>Survive</t>
  </si>
  <si>
    <t>Build</t>
  </si>
  <si>
    <t xml:space="preserve"> </t>
  </si>
  <si>
    <t>BasicMove</t>
  </si>
  <si>
    <t>Title</t>
  </si>
  <si>
    <t>Image</t>
  </si>
  <si>
    <t>Map Restriction</t>
  </si>
  <si>
    <t>Reward Items</t>
  </si>
  <si>
    <t>Reward Item Amounts</t>
  </si>
  <si>
    <t>Reward Feats</t>
  </si>
  <si>
    <t>Row</t>
  </si>
  <si>
    <t>Description</t>
  </si>
  <si>
    <t>Icon</t>
  </si>
  <si>
    <t>IconType</t>
  </si>
  <si>
    <t>Contains Steps</t>
  </si>
  <si>
    <t>Unlocking Methods</t>
  </si>
  <si>
    <t>By Feat</t>
  </si>
  <si>
    <t>By Level</t>
  </si>
  <si>
    <t>By Mapmarkers</t>
  </si>
  <si>
    <t>StepName</t>
  </si>
  <si>
    <t>Unlock Journeys</t>
  </si>
  <si>
    <t>UseItem</t>
  </si>
  <si>
    <t>The Exiled Lands</t>
  </si>
  <si>
    <t>The Isle of Siptah</t>
  </si>
  <si>
    <t>ID</t>
  </si>
  <si>
    <t>Fragments of Power are rare relics that can be found by exploring dangerous areas such as the Unnamed City or defeating challenging enemies.</t>
  </si>
  <si>
    <t>Once a thrall has been broken on the Wheel of Pain, you may assign them to crafting stations that have space for them. Doing so increases the efficiency of crafting in that crafting station and may unlock new recipes to craft.</t>
  </si>
  <si>
    <t>Attacking enemies from your horse is best done at speed, as the amount of speed affects the damage of the swing.</t>
  </si>
  <si>
    <t>A purge will persist for a maximum amount of time, or until all waves have been defeated.</t>
  </si>
  <si>
    <t>A surge will persist until the final encounter of the surge has been defeated, or a certain amount of time has passed.</t>
  </si>
  <si>
    <t>By using the resulting schematics from a Delving Bench, you will unlock the ability to craft powerful Eldarium weapons and armors.</t>
  </si>
  <si>
    <t>With a set of legendary armor and a trusty war-axe, you can take the world by storm.</t>
  </si>
  <si>
    <t>JourneyRowName</t>
  </si>
  <si>
    <t>ArmorerII</t>
  </si>
  <si>
    <t>DungeonDelver</t>
  </si>
  <si>
    <t>HardenedSteelSmith</t>
  </si>
  <si>
    <t>HighPriest</t>
  </si>
  <si>
    <t>IslandSurvivor</t>
  </si>
  <si>
    <t>IslandAdventurer</t>
  </si>
  <si>
    <t>IslandCartographer</t>
  </si>
  <si>
    <t>MasterArmorer</t>
  </si>
  <si>
    <t>MasterMason</t>
  </si>
  <si>
    <t>PurgeDefender</t>
  </si>
  <si>
    <t>SurvivalShelter</t>
  </si>
  <si>
    <t>SurgeDefender</t>
  </si>
  <si>
    <t>VaultRaider</t>
  </si>
  <si>
    <t>Lances can be incredibly destructive when used correctly. Equip a lance while riding and with enough speed, you will be able to unleash devastating attacks on your enemies with a lance.</t>
  </si>
  <si>
    <t>Once you have a fully grown pet, you will need to place it on the ground. Once you have done so you may not pick it up again.</t>
  </si>
  <si>
    <t>A Fragment of Power is required to unlock the secrets of the Voidforge. By interacting with the pedestals, you will receive new schematics unique to the Isle of Siptah.</t>
  </si>
  <si>
    <t>Voidforge schematics provide powerful new weapons and armors as well as placeables.</t>
  </si>
  <si>
    <t>Acolyte_1</t>
  </si>
  <si>
    <t>Acolyte_2</t>
  </si>
  <si>
    <t>Acolyte_3</t>
  </si>
  <si>
    <t>Acolyte_4</t>
  </si>
  <si>
    <t>Adventurer_1</t>
  </si>
  <si>
    <t>Adventurer_2</t>
  </si>
  <si>
    <t>Adventurer_3</t>
  </si>
  <si>
    <t>Adventurer_4</t>
  </si>
  <si>
    <t>Adventurer_5</t>
  </si>
  <si>
    <t>Adventurer_6</t>
  </si>
  <si>
    <t>Adventurer_7</t>
  </si>
  <si>
    <t>Adventurer_8</t>
  </si>
  <si>
    <t>Adventurer_9</t>
  </si>
  <si>
    <t>Adventurer_10</t>
  </si>
  <si>
    <t>Adventurer_11</t>
  </si>
  <si>
    <t>Adventurer_12</t>
  </si>
  <si>
    <t>Alchemist_2</t>
  </si>
  <si>
    <t>Alchemist_3</t>
  </si>
  <si>
    <t>Alchemist_4</t>
  </si>
  <si>
    <t>Alchemist_5</t>
  </si>
  <si>
    <t>Alchemist_6</t>
  </si>
  <si>
    <t>Archer_2</t>
  </si>
  <si>
    <t>Archer_3</t>
  </si>
  <si>
    <t>Archer_4</t>
  </si>
  <si>
    <t>Archer_5</t>
  </si>
  <si>
    <t>Armorer_1</t>
  </si>
  <si>
    <t>Armorer_2</t>
  </si>
  <si>
    <t>Armorer_3</t>
  </si>
  <si>
    <t>Armorer_4</t>
  </si>
  <si>
    <t>Armorer_5</t>
  </si>
  <si>
    <t>Armorer_6</t>
  </si>
  <si>
    <t>Armorer_7</t>
  </si>
  <si>
    <t>Beastmaster_1</t>
  </si>
  <si>
    <t>Beastmaster_2</t>
  </si>
  <si>
    <t>Beastmaster_3</t>
  </si>
  <si>
    <t>Beastmaster_4</t>
  </si>
  <si>
    <t>Beastmaster_5</t>
  </si>
  <si>
    <t>Beastmaster_6</t>
  </si>
  <si>
    <t>Beastmaster_7</t>
  </si>
  <si>
    <t>Beastmaster_9</t>
  </si>
  <si>
    <t>Blacksmith_1</t>
  </si>
  <si>
    <t>Blacksmith_2</t>
  </si>
  <si>
    <t>Blacksmith_3</t>
  </si>
  <si>
    <t>Blacksmith_4</t>
  </si>
  <si>
    <t>Blacksmith_5</t>
  </si>
  <si>
    <t>Blacksmith_6</t>
  </si>
  <si>
    <t>Blacksmith_7</t>
  </si>
  <si>
    <t>Blacksmith_8</t>
  </si>
  <si>
    <t>Blacksmith_10</t>
  </si>
  <si>
    <t>Brewer_1</t>
  </si>
  <si>
    <t>Brewer_2</t>
  </si>
  <si>
    <t>Brewer_3</t>
  </si>
  <si>
    <t>Brewer_4</t>
  </si>
  <si>
    <t>Brewer_5</t>
  </si>
  <si>
    <t>Brewer_6</t>
  </si>
  <si>
    <t>Brewer_7</t>
  </si>
  <si>
    <t>Brewer_8</t>
  </si>
  <si>
    <t>Brewer_9</t>
  </si>
  <si>
    <t>Brewer_10</t>
  </si>
  <si>
    <t>Cartographer_1</t>
  </si>
  <si>
    <t>Cartographer_2</t>
  </si>
  <si>
    <t>Cartographer_3</t>
  </si>
  <si>
    <t>Cartographer_4</t>
  </si>
  <si>
    <t>Cartographer_5</t>
  </si>
  <si>
    <t>Cartographer_6</t>
  </si>
  <si>
    <t>Cartographer_7</t>
  </si>
  <si>
    <t>Chef_1</t>
  </si>
  <si>
    <t>Chef_2</t>
  </si>
  <si>
    <t>Chef_3</t>
  </si>
  <si>
    <t>Chef_4</t>
  </si>
  <si>
    <t>Chef_5</t>
  </si>
  <si>
    <t>Chef_6</t>
  </si>
  <si>
    <t>Chef_7</t>
  </si>
  <si>
    <t>Chef_8</t>
  </si>
  <si>
    <t>Chef_9</t>
  </si>
  <si>
    <t>Chef_10</t>
  </si>
  <si>
    <t>Chef_11</t>
  </si>
  <si>
    <t>Chef_12</t>
  </si>
  <si>
    <t>Chef_13</t>
  </si>
  <si>
    <t>Delver_2</t>
  </si>
  <si>
    <t>Delver_3</t>
  </si>
  <si>
    <t>Delver_4</t>
  </si>
  <si>
    <t>Delver_6</t>
  </si>
  <si>
    <t>Dismantler_2</t>
  </si>
  <si>
    <t>Dismantler_3</t>
  </si>
  <si>
    <t>Dismantler_4</t>
  </si>
  <si>
    <t>Dismantler_5</t>
  </si>
  <si>
    <t>Dismantler_6</t>
  </si>
  <si>
    <t>Dismantler_7</t>
  </si>
  <si>
    <t>Dismantler_8</t>
  </si>
  <si>
    <t>Farmer_1</t>
  </si>
  <si>
    <t>Farmer_2</t>
  </si>
  <si>
    <t>Farmer_3</t>
  </si>
  <si>
    <t>Farmer_4</t>
  </si>
  <si>
    <t>Farmer_5</t>
  </si>
  <si>
    <t>Farmer_6</t>
  </si>
  <si>
    <t>Farmer_7</t>
  </si>
  <si>
    <t>Farmer_8</t>
  </si>
  <si>
    <t>Farmer_9</t>
  </si>
  <si>
    <t>Farmer_10</t>
  </si>
  <si>
    <t>Fashionista_2</t>
  </si>
  <si>
    <t>Fashionista_3</t>
  </si>
  <si>
    <t>Fashionista_4</t>
  </si>
  <si>
    <t>Fashionista_5</t>
  </si>
  <si>
    <t>Fashionista_6</t>
  </si>
  <si>
    <t>Fashionista_7</t>
  </si>
  <si>
    <t>Fashionista_8</t>
  </si>
  <si>
    <t>Healer_1</t>
  </si>
  <si>
    <t>Healer_2</t>
  </si>
  <si>
    <t>Healer_3</t>
  </si>
  <si>
    <t>Healer_4</t>
  </si>
  <si>
    <t>Healer_5</t>
  </si>
  <si>
    <t>Homesteader_1</t>
  </si>
  <si>
    <t>Homesteader_2</t>
  </si>
  <si>
    <t>Homesteader_3</t>
  </si>
  <si>
    <t>Homesteader_4</t>
  </si>
  <si>
    <t>Homesteader_5</t>
  </si>
  <si>
    <t>Homesteader_6</t>
  </si>
  <si>
    <t>Homesteader_7</t>
  </si>
  <si>
    <t>Homesteader_8</t>
  </si>
  <si>
    <t>Mason_1</t>
  </si>
  <si>
    <t>Mason_2</t>
  </si>
  <si>
    <t>Mason_3</t>
  </si>
  <si>
    <t>Mason_4</t>
  </si>
  <si>
    <t>Mason_5</t>
  </si>
  <si>
    <t>Mason_6</t>
  </si>
  <si>
    <t>Mason_7</t>
  </si>
  <si>
    <t>Mason_8</t>
  </si>
  <si>
    <t>Mason_9</t>
  </si>
  <si>
    <t>Mason_10</t>
  </si>
  <si>
    <t>Mason_11</t>
  </si>
  <si>
    <t>Mason_13</t>
  </si>
  <si>
    <t>MasterChef_1</t>
  </si>
  <si>
    <t>MasterChef_2</t>
  </si>
  <si>
    <t>MasterChef_3</t>
  </si>
  <si>
    <t>MasterChef_4</t>
  </si>
  <si>
    <t>MasterChef_5</t>
  </si>
  <si>
    <t>MasterChef_6</t>
  </si>
  <si>
    <t>MasterChef_7</t>
  </si>
  <si>
    <t>Mountaineer_1</t>
  </si>
  <si>
    <t>Mountaineer_2</t>
  </si>
  <si>
    <t>Mountaineer_3</t>
  </si>
  <si>
    <t>Mountaineer_4</t>
  </si>
  <si>
    <t>Outrider_1</t>
  </si>
  <si>
    <t>Outrider_2</t>
  </si>
  <si>
    <t>Outrider_3</t>
  </si>
  <si>
    <t>Outrider_4</t>
  </si>
  <si>
    <t>Outrider_5</t>
  </si>
  <si>
    <t>Outrider_6</t>
  </si>
  <si>
    <t>Outrider_7</t>
  </si>
  <si>
    <t>Outrider_8</t>
  </si>
  <si>
    <t>Outrider_9</t>
  </si>
  <si>
    <t>Outrider_10</t>
  </si>
  <si>
    <t>Outrider_11</t>
  </si>
  <si>
    <t>Outrider_12</t>
  </si>
  <si>
    <t>Outrider_13</t>
  </si>
  <si>
    <t>Overlord_2</t>
  </si>
  <si>
    <t>Overlord_3</t>
  </si>
  <si>
    <t>Overlord_5</t>
  </si>
  <si>
    <t>Overlord_6</t>
  </si>
  <si>
    <t>Potionmaker_1</t>
  </si>
  <si>
    <t>Potionmaker_2</t>
  </si>
  <si>
    <t>Potionmaker_3</t>
  </si>
  <si>
    <t>Potionmaker_4</t>
  </si>
  <si>
    <t>Potionmaker_5</t>
  </si>
  <si>
    <t>Potionmaker_6</t>
  </si>
  <si>
    <t>Potionmaker_7</t>
  </si>
  <si>
    <t>Potionmaker_8</t>
  </si>
  <si>
    <t>Potionmaker_9</t>
  </si>
  <si>
    <t>Potionmaker_10</t>
  </si>
  <si>
    <t>Potionmaker_11</t>
  </si>
  <si>
    <t>Potionmaker_12</t>
  </si>
  <si>
    <t>Potionmaker_13</t>
  </si>
  <si>
    <t>Rogue_2</t>
  </si>
  <si>
    <t>Rogue_3</t>
  </si>
  <si>
    <t>Rogue_5</t>
  </si>
  <si>
    <t>Rogue_6</t>
  </si>
  <si>
    <t>Rogue_7</t>
  </si>
  <si>
    <t>Rogue_8</t>
  </si>
  <si>
    <t>Sapper_2</t>
  </si>
  <si>
    <t>Sapper_3</t>
  </si>
  <si>
    <t>Sapper_4</t>
  </si>
  <si>
    <t>Sapper_5</t>
  </si>
  <si>
    <t>Sapper_6</t>
  </si>
  <si>
    <t>Sapper_7</t>
  </si>
  <si>
    <t>Sapper_8</t>
  </si>
  <si>
    <t>Sapper_9</t>
  </si>
  <si>
    <t>Sapper_10</t>
  </si>
  <si>
    <t>Sharpshooter_1</t>
  </si>
  <si>
    <t>Sharpshooter_2</t>
  </si>
  <si>
    <t>Sharpshooter_3</t>
  </si>
  <si>
    <t>Sharpshooter_4</t>
  </si>
  <si>
    <t>Sharpshooter_5</t>
  </si>
  <si>
    <t>Sharpshooter_6</t>
  </si>
  <si>
    <t>Soldier_2</t>
  </si>
  <si>
    <t>Soldier_3</t>
  </si>
  <si>
    <t>Soldier_4</t>
  </si>
  <si>
    <t>Soldier_5</t>
  </si>
  <si>
    <t>Soldier_6</t>
  </si>
  <si>
    <t>Soldier_7</t>
  </si>
  <si>
    <t>Soldier_8</t>
  </si>
  <si>
    <t>Soldier_9</t>
  </si>
  <si>
    <t>Sorcerer_1</t>
  </si>
  <si>
    <t>Sorcerer_2</t>
  </si>
  <si>
    <t>Sorcerer_3</t>
  </si>
  <si>
    <t>Sorcerer_5</t>
  </si>
  <si>
    <t>Sorcerer_6</t>
  </si>
  <si>
    <t>Sorcerer_7</t>
  </si>
  <si>
    <t>Steelsmith_2</t>
  </si>
  <si>
    <t>Steelsmith_3</t>
  </si>
  <si>
    <t>Steelsmith_4</t>
  </si>
  <si>
    <t>Steelsmith_5</t>
  </si>
  <si>
    <t>Steelsmith_6</t>
  </si>
  <si>
    <t>Steelsmith_7</t>
  </si>
  <si>
    <t>Steelsmith_8</t>
  </si>
  <si>
    <t>Steelsmith_10</t>
  </si>
  <si>
    <t>Survivor_1</t>
  </si>
  <si>
    <t>Survivor_2</t>
  </si>
  <si>
    <t>Survivor_3</t>
  </si>
  <si>
    <t>Survivor_4</t>
  </si>
  <si>
    <t>Survivor_5</t>
  </si>
  <si>
    <t>Survivor_6</t>
  </si>
  <si>
    <t>Survivor_7</t>
  </si>
  <si>
    <t>Survivor_8</t>
  </si>
  <si>
    <t>Survivor_9</t>
  </si>
  <si>
    <t>Survivor_10</t>
  </si>
  <si>
    <t>Survivor_11</t>
  </si>
  <si>
    <t>Survivor_12</t>
  </si>
  <si>
    <t>Survivor_13</t>
  </si>
  <si>
    <t>Survivor_15</t>
  </si>
  <si>
    <t>Survivor_16</t>
  </si>
  <si>
    <t>Survivor_17</t>
  </si>
  <si>
    <t>Survivor_18</t>
  </si>
  <si>
    <t>Survivor_19</t>
  </si>
  <si>
    <t>Survivor_20</t>
  </si>
  <si>
    <t>Survivor_21</t>
  </si>
  <si>
    <t>Survivor_22</t>
  </si>
  <si>
    <t>Survivor_23</t>
  </si>
  <si>
    <t>Survivor_24</t>
  </si>
  <si>
    <t>Survivor_25</t>
  </si>
  <si>
    <t>Survivor_26</t>
  </si>
  <si>
    <t>Tanner_2</t>
  </si>
  <si>
    <t>Tanner_3</t>
  </si>
  <si>
    <t>Tanner_4</t>
  </si>
  <si>
    <t>Tanner_5</t>
  </si>
  <si>
    <t>Tanner_6</t>
  </si>
  <si>
    <t>Tanner_7</t>
  </si>
  <si>
    <t>Tanner_8</t>
  </si>
  <si>
    <t>Thralltaker_1</t>
  </si>
  <si>
    <t>Thralltaker_2</t>
  </si>
  <si>
    <t>Thralltaker_3</t>
  </si>
  <si>
    <t>Thralltaker_4</t>
  </si>
  <si>
    <t>Thralltaker_5</t>
  </si>
  <si>
    <t>Thralltaker_6</t>
  </si>
  <si>
    <t>Thralltaker_7</t>
  </si>
  <si>
    <t>Thralltaker_8</t>
  </si>
  <si>
    <t>Thralltaker_9</t>
  </si>
  <si>
    <t>Thralltaker_10</t>
  </si>
  <si>
    <t>Thralltaker_11</t>
  </si>
  <si>
    <t>Thralltaker_12</t>
  </si>
  <si>
    <t>Thralltaker_13</t>
  </si>
  <si>
    <t>Tinkerer_1</t>
  </si>
  <si>
    <t>Tinkerer_2</t>
  </si>
  <si>
    <t>Tinkerer_3</t>
  </si>
  <si>
    <t>Tinkerer_5</t>
  </si>
  <si>
    <t>Tinkerer_6</t>
  </si>
  <si>
    <t>Tinkerer_8</t>
  </si>
  <si>
    <t>Tinkerer_9</t>
  </si>
  <si>
    <t>Tinkerer_10</t>
  </si>
  <si>
    <t>Tinkerer_11</t>
  </si>
  <si>
    <t>Tinkerer_12</t>
  </si>
  <si>
    <t>Tinkerer_13</t>
  </si>
  <si>
    <t>Tinkerer_14</t>
  </si>
  <si>
    <t>Tinkerer_15</t>
  </si>
  <si>
    <t>Warpainter_1</t>
  </si>
  <si>
    <t>Warpainter_2</t>
  </si>
  <si>
    <t>Warpainter_3</t>
  </si>
  <si>
    <t>Warpainter_4</t>
  </si>
  <si>
    <t>Warrior_1</t>
  </si>
  <si>
    <t>Warrior_3</t>
  </si>
  <si>
    <t>Warrior_4</t>
  </si>
  <si>
    <t>Warrior_5</t>
  </si>
  <si>
    <t>Warrior_6</t>
  </si>
  <si>
    <t>Warrior_7</t>
  </si>
  <si>
    <t>Warrior_10</t>
  </si>
  <si>
    <t>Warrior_11</t>
  </si>
  <si>
    <t>Warrior_12</t>
  </si>
  <si>
    <t>Warrior_13</t>
  </si>
  <si>
    <t>Warsmith_1</t>
  </si>
  <si>
    <t>Warsmith_2</t>
  </si>
  <si>
    <t>Warsmith_3</t>
  </si>
  <si>
    <t>Warsmith_4</t>
  </si>
  <si>
    <t>Warsmith_5</t>
  </si>
  <si>
    <t>Warsmith_6</t>
  </si>
  <si>
    <t>ArmorerII_1</t>
  </si>
  <si>
    <t>ArmorerII_2</t>
  </si>
  <si>
    <t>ArmorerII_3</t>
  </si>
  <si>
    <t>ArmorerII_4</t>
  </si>
  <si>
    <t>ArmorerII_5</t>
  </si>
  <si>
    <t>ArmorerII_6</t>
  </si>
  <si>
    <t>ArmorerII_7</t>
  </si>
  <si>
    <t>ArmorerII_8</t>
  </si>
  <si>
    <t>ArmorerII_9</t>
  </si>
  <si>
    <t>ArmorerII_10</t>
  </si>
  <si>
    <t>DungeonDelver_1</t>
  </si>
  <si>
    <t>DungeonDelver_2</t>
  </si>
  <si>
    <t>DungeonDelver_4</t>
  </si>
  <si>
    <t>DungeonDelver_5</t>
  </si>
  <si>
    <t>DungeonDelver_6</t>
  </si>
  <si>
    <t>DungeonDelver_7</t>
  </si>
  <si>
    <t>DungeonDelver_8</t>
  </si>
  <si>
    <t>DungeonDelver_10</t>
  </si>
  <si>
    <t>DungeonDelver_11</t>
  </si>
  <si>
    <t>DungeonDelver_13</t>
  </si>
  <si>
    <t>DungeonDelver_14</t>
  </si>
  <si>
    <t>DungeonDelver_16</t>
  </si>
  <si>
    <t>DungeonDelver_17</t>
  </si>
  <si>
    <t>DungeonDelver_19</t>
  </si>
  <si>
    <t>DungeonDelver_20</t>
  </si>
  <si>
    <t>DungeonDelver_22</t>
  </si>
  <si>
    <t>DungeonDelver_23</t>
  </si>
  <si>
    <t>HardenedSteelSmith_1</t>
  </si>
  <si>
    <t>HardenedSteelSmith_2</t>
  </si>
  <si>
    <t>HardenedSteelSmith_3</t>
  </si>
  <si>
    <t>HardenedSteelSmith_4</t>
  </si>
  <si>
    <t>HardenedSteelSmith_6</t>
  </si>
  <si>
    <t>HighPriest_1</t>
  </si>
  <si>
    <t>HighPriest_3</t>
  </si>
  <si>
    <t>HighPriest_4</t>
  </si>
  <si>
    <t>HighPriest_5</t>
  </si>
  <si>
    <t>IslandAdventurer_1</t>
  </si>
  <si>
    <t>IslandAdventurer_2</t>
  </si>
  <si>
    <t>IslandAdventurer_3</t>
  </si>
  <si>
    <t>IslandAdventurer_4</t>
  </si>
  <si>
    <t>IslandAdventurer_5</t>
  </si>
  <si>
    <t>IslandAdventurer_6</t>
  </si>
  <si>
    <t>IslandAdventurer_7</t>
  </si>
  <si>
    <t>IslandAdventurer_8</t>
  </si>
  <si>
    <t>IslandCartographer_1</t>
  </si>
  <si>
    <t>IslandCartographer_2</t>
  </si>
  <si>
    <t>IslandCartographer_3</t>
  </si>
  <si>
    <t>IslandCartographer_4</t>
  </si>
  <si>
    <t>IslandCartographer_5</t>
  </si>
  <si>
    <t>IslandCartographer_6</t>
  </si>
  <si>
    <t>IslandSurvivor_1</t>
  </si>
  <si>
    <t>IslandSurvivor_2</t>
  </si>
  <si>
    <t>IslandSurvivor_3</t>
  </si>
  <si>
    <t>IslandSurvivor_4</t>
  </si>
  <si>
    <t>IslandSurvivor_5</t>
  </si>
  <si>
    <t>IslandSurvivor_6</t>
  </si>
  <si>
    <t>IslandSurvivor_7</t>
  </si>
  <si>
    <t>IslandSurvivor_8</t>
  </si>
  <si>
    <t>IslandSurvivor_9</t>
  </si>
  <si>
    <t>IslandSurvivor_10</t>
  </si>
  <si>
    <t>IslandSurvivor_11</t>
  </si>
  <si>
    <t>IslandSurvivor_12</t>
  </si>
  <si>
    <t>IslandSurvivor_14</t>
  </si>
  <si>
    <t>IslandSurvivor_15</t>
  </si>
  <si>
    <t>IslandSurvivor_16</t>
  </si>
  <si>
    <t>IslandSurvivor_17</t>
  </si>
  <si>
    <t>IslandSurvivor_18</t>
  </si>
  <si>
    <t>IslandSurvivor_19</t>
  </si>
  <si>
    <t>IslandSurvivor_20</t>
  </si>
  <si>
    <t>IslandSurvivor_21</t>
  </si>
  <si>
    <t>IslandSurvivor_22</t>
  </si>
  <si>
    <t>IslandSurvivor_23</t>
  </si>
  <si>
    <t>IslandSurvivor_24</t>
  </si>
  <si>
    <t>MasterArmorer_1</t>
  </si>
  <si>
    <t>MasterArmorer_2</t>
  </si>
  <si>
    <t>MasterArmorer_3</t>
  </si>
  <si>
    <t>MasterArmorer_4</t>
  </si>
  <si>
    <t>MasterArmorer_5</t>
  </si>
  <si>
    <t>MasterArmorer_7</t>
  </si>
  <si>
    <t>MasterArmorer_8</t>
  </si>
  <si>
    <t>MasterMason_1</t>
  </si>
  <si>
    <t>MasterMason_2</t>
  </si>
  <si>
    <t>MasterMason_3</t>
  </si>
  <si>
    <t>MasterMason_4</t>
  </si>
  <si>
    <t>MasterMason_5</t>
  </si>
  <si>
    <t>MasterMason_6</t>
  </si>
  <si>
    <t>MasterMason_7</t>
  </si>
  <si>
    <t>MasterMason_8</t>
  </si>
  <si>
    <t>PurgeDefender_1</t>
  </si>
  <si>
    <t>PurgeDefender_2</t>
  </si>
  <si>
    <t>PurgeDefender_3</t>
  </si>
  <si>
    <t>PurgeDefender_4</t>
  </si>
  <si>
    <t>SurgeDefender_1</t>
  </si>
  <si>
    <t>SurgeDefender_2</t>
  </si>
  <si>
    <t>SurgeDefender_3</t>
  </si>
  <si>
    <t>SurgeDefender_5</t>
  </si>
  <si>
    <t>SurgeDefender_6</t>
  </si>
  <si>
    <t>SurgeDefender_7</t>
  </si>
  <si>
    <t>SurgeDefender_8</t>
  </si>
  <si>
    <t>SurvivalShelter_1</t>
  </si>
  <si>
    <t>SurvivalShelter_2</t>
  </si>
  <si>
    <t>SurvivalShelter_3</t>
  </si>
  <si>
    <t>SurvivalShelter_4</t>
  </si>
  <si>
    <t>SurvivalShelter_5</t>
  </si>
  <si>
    <t>SurvivalShelter_6</t>
  </si>
  <si>
    <t>SurvivalShelter_7</t>
  </si>
  <si>
    <t>SurvivalShelter_8</t>
  </si>
  <si>
    <t>SurvivalShelter_9</t>
  </si>
  <si>
    <t>SurvivalShelter_10</t>
  </si>
  <si>
    <t>SurvivalShelter_11</t>
  </si>
  <si>
    <t>SurvivalShelter_12</t>
  </si>
  <si>
    <t>VaultRaider_1</t>
  </si>
  <si>
    <t>VaultRaider_2</t>
  </si>
  <si>
    <t>VaultRaider_3</t>
  </si>
  <si>
    <t>VaultRaider_4</t>
  </si>
  <si>
    <t>VaultRaider_5</t>
  </si>
  <si>
    <t>VaultRaider_6</t>
  </si>
  <si>
    <t>VaultRaider_7</t>
  </si>
  <si>
    <t>VaultRaider_8</t>
  </si>
  <si>
    <t>VaultRaider_9</t>
  </si>
  <si>
    <t>VaultRaider_10</t>
  </si>
  <si>
    <t>VaultRaider_11</t>
  </si>
  <si>
    <t>VaultRaider_12</t>
  </si>
  <si>
    <t>VaultRaider_13</t>
  </si>
  <si>
    <t>VaultRaider_14</t>
  </si>
  <si>
    <t>VaultRaider_15</t>
  </si>
  <si>
    <t>VaultRaider_16</t>
  </si>
  <si>
    <t>VaultRaider_17</t>
  </si>
  <si>
    <t>VaultRaider_18</t>
  </si>
  <si>
    <t>VaultRaider_19</t>
  </si>
  <si>
    <t>VaultRaider_20</t>
  </si>
  <si>
    <t>VaultRaider_21</t>
  </si>
  <si>
    <t>VaultRaider_22</t>
  </si>
  <si>
    <t>VaultRaider_23</t>
  </si>
  <si>
    <t>VaultRaider_24</t>
  </si>
  <si>
    <t>VaultRaider_25</t>
  </si>
  <si>
    <t>VaultRaider_26</t>
  </si>
  <si>
    <t>VaultRaider_27</t>
  </si>
  <si>
    <t>VaultRaider_28</t>
  </si>
  <si>
    <t>VaultRaider_29</t>
  </si>
  <si>
    <t>VaultRaider_30</t>
  </si>
  <si>
    <t>VaultRaider_31</t>
  </si>
  <si>
    <t>VaultRaider_32</t>
  </si>
  <si>
    <t>VaultRaider_33</t>
  </si>
  <si>
    <t>VaultRaider_34</t>
  </si>
  <si>
    <t>VaultRaider_35</t>
  </si>
  <si>
    <t>VaultRaider_36</t>
  </si>
  <si>
    <t>VaultRaider_37</t>
  </si>
  <si>
    <t>VaultRaider_38</t>
  </si>
  <si>
    <t>VaultRaider_39</t>
  </si>
  <si>
    <t>VaultRaider_40</t>
  </si>
  <si>
    <t>VaultRaider_41</t>
  </si>
  <si>
    <t>VaultRaider_42</t>
  </si>
  <si>
    <t>The Isle of Siptah is home to fourteen Vaults, inhabited by members of the elder races that once claimed the isle as their home. Recently opened, these Vaults are locations well worth exploring as the rewards hidden inside them can be plentiful.</t>
  </si>
  <si>
    <t>Exploring the Exiled Lands, you may come across dungeons. These dungeons have powerful enemies and unique rewards inside them.</t>
  </si>
  <si>
    <t>While exploring the Isle of Siptah you will find unique locations - these locations contain camps, vistas or are important in other ways.</t>
  </si>
  <si>
    <t>The map dropped from the defeated sorcerer leads to where the secrets of sorcery can be learned.</t>
  </si>
  <si>
    <t>Adventurer_1
Adventurer_2
Adventurer_3
Adventurer_4
Adventurer_5
Adventurer_6
Adventurer_7
Adventurer_8
Adventurer_9
Adventurer_10
Adventurer_11
Adventurer_12</t>
  </si>
  <si>
    <t>ArmorerII_1
ArmorerII_2
ArmorerII_3
ArmorerII_4
ArmorerII_5
ArmorerII_6
ArmorerII_7
ArmorerII_8
ArmorerII_9
ArmorerII_10</t>
  </si>
  <si>
    <t>Cartographer_1
Cartographer_2
Cartographer_3
Cartographer_4
Cartographer_5
Cartographer_6
Cartographer_7</t>
  </si>
  <si>
    <t>DungeonDelver_1
DungeonDelver_2
DungeonDelver_4
DungeonDelver_5
DungeonDelver_6
DungeonDelver_7
DungeonDelver_8
DungeonDelver_10
DungeonDelver_11
DungeonDelver_13
DungeonDelver_14
DungeonDelver_16
DungeonDelver_17
DungeonDelver_19
DungeonDelver_20
DungeonDelver_22
DungeonDelver_23</t>
  </si>
  <si>
    <t>Healer_1
Healer_2
Healer_3
Healer_4
Healer_5</t>
  </si>
  <si>
    <t>Homesteader_1
Homesteader_2
Homesteader_3
Homesteader_4
Homesteader_5
Homesteader_6
Homesteader_7
Homesteader_8</t>
  </si>
  <si>
    <t>IslandAdventurer_1
IslandAdventurer_2
IslandAdventurer_3
IslandAdventurer_4
IslandAdventurer_5
IslandAdventurer_6
IslandAdventurer_7
IslandAdventurer_8</t>
  </si>
  <si>
    <t>IslandCartographer_1
IslandCartographer_2
IslandCartographer_3
IslandCartographer_4
IslandCartographer_5
IslandCartographer_6</t>
  </si>
  <si>
    <t>MasterChef_1
MasterChef_2
MasterChef_3
MasterChef_4
MasterChef_5
MasterChef_6
MasterChef_7</t>
  </si>
  <si>
    <t>MasterMason_1
MasterMason_2
MasterMason_3
MasterMason_4
MasterMason_5
MasterMason_6
MasterMason_7
MasterMason_8</t>
  </si>
  <si>
    <t>Mountaineer_1
Mountaineer_2
Mountaineer_3
Mountaineer_4</t>
  </si>
  <si>
    <t>Outrider_1
Outrider_2
Outrider_3
Outrider_4
Outrider_5
Outrider_6
Outrider_7
Outrider_8
Outrider_9
Outrider_10
Outrider_11
Outrider_12
Outrider_13</t>
  </si>
  <si>
    <t>Potionmaker_1
Potionmaker_2
Potionmaker_3
Potionmaker_4
Potionmaker_5
Potionmaker_6
Potionmaker_7
Potionmaker_8
Potionmaker_9
Potionmaker_10
Potionmaker_11
Potionmaker_12
Potionmaker_13</t>
  </si>
  <si>
    <t>PurgeDefender_1
PurgeDefender_2
PurgeDefender_3
PurgeDefender_4</t>
  </si>
  <si>
    <t>Sharpshooter_1
Sharpshooter_2
Sharpshooter_3
Sharpshooter_4
Sharpshooter_5
Sharpshooter_6</t>
  </si>
  <si>
    <t>Warsmith_1
Warsmith_2
Warsmith_3
Warsmith_4
Warsmith_5
Warsmith_6</t>
  </si>
  <si>
    <t>Rogue
Soldier</t>
  </si>
  <si>
    <t>Overlord
Beastmaster</t>
  </si>
  <si>
    <t>Most often, strong enemies guard treasures locked away in chests. Use Skeleton Keys collected from these enemies to unlock these chests and loot their contents.</t>
  </si>
  <si>
    <t>Certain denizens of the Exiled Lands are not hostile and may even offer up knowledge of new schematics and recipes. Speak with the Archivist of the Library to learn from him.</t>
  </si>
  <si>
    <t>Certain weapons, such as Daggers, rely mostly on your Agility to deliver damage. Try different weapon types to find out which one is the right one for you.</t>
  </si>
  <si>
    <t>Adherence to a creed and the backing of a god can gain you powers beyond mortal ken.</t>
  </si>
  <si>
    <t>Alchemists specialize in the brewing of elixirs and potions.</t>
  </si>
  <si>
    <t>Archers specialize in combat at a distance and with enough training can defeat enemies without ever being touched.</t>
  </si>
  <si>
    <t>Mapping your environments and knowing them is key to understanding and, eventually, mastering them.</t>
  </si>
  <si>
    <t>Masons build sturdy buildings out of hardy materials, and wells to draw water from.</t>
  </si>
  <si>
    <t>Master Masons craft buildings to last sieges and the most incessant storms. These buildings stand while kingdoms around them crumble.</t>
  </si>
  <si>
    <t>The Purge is a test of strength and endurance - surviving it can be very rewarding.</t>
  </si>
  <si>
    <t>The Surge is a test of strength and endurance - surviving it can be very rewarding.</t>
  </si>
  <si>
    <t>Warpaints inspire dread in your enemies and courage in your companions.</t>
  </si>
  <si>
    <t>Certain weapons, such as Two-Handed swords, rely mostly on your Strength to deliver damage. Try different weapon types to find out which one is the right one for you.</t>
  </si>
  <si>
    <t>Applying a kit to a weapon enhances specific stats of the weapon but typically lowers the durability slightly. Only one type of kit can be applied to a single weapon at a time.</t>
  </si>
  <si>
    <t>LegacyTrigger</t>
  </si>
  <si>
    <t>Sleep</t>
  </si>
  <si>
    <t>ClotheYourself</t>
  </si>
  <si>
    <t>WinFight</t>
  </si>
  <si>
    <t>Kick</t>
  </si>
  <si>
    <t>Dodge</t>
  </si>
  <si>
    <t>EatCookedFood</t>
  </si>
  <si>
    <t>HeavyFinisher</t>
  </si>
  <si>
    <t>StoreGoods</t>
  </si>
  <si>
    <t>Block</t>
  </si>
  <si>
    <t>SkinAnimal</t>
  </si>
  <si>
    <t>SleepInBed</t>
  </si>
  <si>
    <t>CraftIronTool</t>
  </si>
  <si>
    <t>DyeAnItem</t>
  </si>
  <si>
    <t>CatchAFish</t>
  </si>
  <si>
    <t>DestroyAbyssalRemnant</t>
  </si>
  <si>
    <t>BuildT2</t>
  </si>
  <si>
    <t>BuildT3</t>
  </si>
  <si>
    <t>Warpaint</t>
  </si>
  <si>
    <t>Trebuchet</t>
  </si>
  <si>
    <t>ModifyAWeapon</t>
  </si>
  <si>
    <t>TrapEnemy</t>
  </si>
  <si>
    <t>ModifyArmor</t>
  </si>
  <si>
    <t>DrinkFromWell</t>
  </si>
  <si>
    <t>ApplyCripple</t>
  </si>
  <si>
    <t>ApplySunder</t>
  </si>
  <si>
    <t>ApplyBleed</t>
  </si>
  <si>
    <t>AttuneAnObelisk</t>
  </si>
  <si>
    <t>DefeatTheKinscourge</t>
  </si>
  <si>
    <t>UseSiegeCauldron</t>
  </si>
  <si>
    <t>DestroyDegenerate</t>
  </si>
  <si>
    <t>SummonAvatar</t>
  </si>
  <si>
    <t>VisitSepermeru</t>
  </si>
  <si>
    <t>VisitNewAsagard</t>
  </si>
  <si>
    <t>VisitMoundsDead</t>
  </si>
  <si>
    <t>VisitDarfariCapitol</t>
  </si>
  <si>
    <t>VisitBlackGalleon</t>
  </si>
  <si>
    <t>VisitXelha</t>
  </si>
  <si>
    <t>VisitVolcano</t>
  </si>
  <si>
    <t>VisitDregs</t>
  </si>
  <si>
    <t>VisitBlackKeep</t>
  </si>
  <si>
    <t>VisitWellOfSkelos</t>
  </si>
  <si>
    <t>VisitTheBarrens</t>
  </si>
  <si>
    <t>VisitAshenCore</t>
  </si>
  <si>
    <t>VisitCastaways</t>
  </si>
  <si>
    <t>VisitBastardStand</t>
  </si>
  <si>
    <t>VisitPools</t>
  </si>
  <si>
    <t>VisitFracturedCitadel</t>
  </si>
  <si>
    <t>Siptah_Leyshrine</t>
  </si>
  <si>
    <t>VisitBastion</t>
  </si>
  <si>
    <t>VisitOutsiders</t>
  </si>
  <si>
    <t>VisitDemesne</t>
  </si>
  <si>
    <t>VisitAsylum</t>
  </si>
  <si>
    <t>VisitDrowned</t>
  </si>
  <si>
    <t>VisitTwiceDrowned</t>
  </si>
  <si>
    <t>VisitGoblinoids</t>
  </si>
  <si>
    <t>VisitGremlins</t>
  </si>
  <si>
    <t>VisitVolary</t>
  </si>
  <si>
    <t>VisitHarpy</t>
  </si>
  <si>
    <t>VisitSerpents</t>
  </si>
  <si>
    <t>VisitSnakemen</t>
  </si>
  <si>
    <t>VisitWolfbrothers</t>
  </si>
  <si>
    <t>VisitWolfmen</t>
  </si>
  <si>
    <t>VisitHiddenCave</t>
  </si>
  <si>
    <t>VisitVoidforge</t>
  </si>
  <si>
    <t>VisitSunkenCity</t>
  </si>
  <si>
    <t>VisitSilvermine</t>
  </si>
  <si>
    <t>VisitWarmaker</t>
  </si>
  <si>
    <t>VisitWineCellar</t>
  </si>
  <si>
    <t>DefeatBloodBrother</t>
  </si>
  <si>
    <t>DefeatRitualKeeper</t>
  </si>
  <si>
    <t>DefeatScorpionQueen</t>
  </si>
  <si>
    <t>DefeatWarmaker</t>
  </si>
  <si>
    <t>DefeatThag</t>
  </si>
  <si>
    <t>RepairWeapon</t>
  </si>
  <si>
    <t>ApplyPoisonToWeapon</t>
  </si>
  <si>
    <t>ModifyATool</t>
  </si>
  <si>
    <t>ModifyLegendaryWeapon</t>
  </si>
  <si>
    <t>VisitLibrary</t>
  </si>
  <si>
    <t>PowerShot</t>
  </si>
  <si>
    <t>HeavyAttack</t>
  </si>
  <si>
    <t>MountedAttack</t>
  </si>
  <si>
    <t>Expert Armorer</t>
  </si>
  <si>
    <t>Beast Master</t>
  </si>
  <si>
    <t>CraftToolAltar</t>
  </si>
  <si>
    <t>ShowReligiousZeal</t>
  </si>
  <si>
    <t>CraftHuntingBow</t>
  </si>
  <si>
    <t>CraftArrow</t>
  </si>
  <si>
    <t>CraftSkinningTool</t>
  </si>
  <si>
    <t>CraftLightPadding</t>
  </si>
  <si>
    <t>CraftLightArmor</t>
  </si>
  <si>
    <t>CraftSkinningToolIron</t>
  </si>
  <si>
    <t>CraftMediumPadding</t>
  </si>
  <si>
    <t>CraftMediumArmor</t>
  </si>
  <si>
    <t>CraftHeavyPadding</t>
  </si>
  <si>
    <t>CraftHeavyArmor</t>
  </si>
  <si>
    <t>CraftIronWeapon</t>
  </si>
  <si>
    <t>BrewWine</t>
  </si>
  <si>
    <t>BrewMead</t>
  </si>
  <si>
    <t>CraftFishStrips</t>
  </si>
  <si>
    <t>CraftStarMetalSword</t>
  </si>
  <si>
    <t>CraftSickleIron</t>
  </si>
  <si>
    <t>CraftCircletMold</t>
  </si>
  <si>
    <t>CraftCirclet</t>
  </si>
  <si>
    <t>CraftDye</t>
  </si>
  <si>
    <t>CraftHardenedSteelWeapon</t>
  </si>
  <si>
    <t>CraftHardenedSteelTool</t>
  </si>
  <si>
    <t>CraftHealingWraps</t>
  </si>
  <si>
    <t>CraftAloePotion</t>
  </si>
  <si>
    <t>CraftT3Altar</t>
  </si>
  <si>
    <t>HighPriest_1
HighPriest_3
HighPriest_4
HighPriest_5</t>
  </si>
  <si>
    <t>InvokeProtection</t>
  </si>
  <si>
    <t>CraftTable</t>
  </si>
  <si>
    <t>CraftChair</t>
  </si>
  <si>
    <t>CraftStonePick</t>
  </si>
  <si>
    <t>CraftBedroll</t>
  </si>
  <si>
    <t>CraftConsolidant</t>
  </si>
  <si>
    <t>CraftInsulatedwood</t>
  </si>
  <si>
    <t>CraftIronReinforcements</t>
  </si>
  <si>
    <t>CraftSteelReinforcements</t>
  </si>
  <si>
    <t>CraftPlank</t>
  </si>
  <si>
    <t>CraftFeast</t>
  </si>
  <si>
    <t>CraftClimbingBoots</t>
  </si>
  <si>
    <t>CraftClimbingGloves</t>
  </si>
  <si>
    <t>CraftSaddle</t>
  </si>
  <si>
    <t>CraftLance</t>
  </si>
  <si>
    <t>CraftFlaskMould</t>
  </si>
  <si>
    <t>CraftFlask</t>
  </si>
  <si>
    <t>CraftAlchemicalBase</t>
  </si>
  <si>
    <t>CraftElixir</t>
  </si>
  <si>
    <t>CraftPoison</t>
  </si>
  <si>
    <t>CraftTrebuchet</t>
  </si>
  <si>
    <t>CraftSiegeBoulder</t>
  </si>
  <si>
    <t>CraftOrb</t>
  </si>
  <si>
    <t>CraftTrap</t>
  </si>
  <si>
    <t>CraftArrowIron</t>
  </si>
  <si>
    <t>Ritual</t>
  </si>
  <si>
    <t>CraftSteelfire</t>
  </si>
  <si>
    <t>CraftSteelTool</t>
  </si>
  <si>
    <t>CraftSteelWeapon</t>
  </si>
  <si>
    <t>CraftStoneHatchet</t>
  </si>
  <si>
    <t>CraftBuildHammer</t>
  </si>
  <si>
    <t>CraftTruncheon</t>
  </si>
  <si>
    <t>CraftBindings</t>
  </si>
  <si>
    <t>CraftT1RepairKit</t>
  </si>
  <si>
    <t>CraftT1ArmorModKit</t>
  </si>
  <si>
    <t>CraftT1Toolkit</t>
  </si>
  <si>
    <t>CraftT1WpnKit</t>
  </si>
  <si>
    <t>CraftPaintbrush</t>
  </si>
  <si>
    <t>CraftWarpaint</t>
  </si>
  <si>
    <t>CraftShield</t>
  </si>
  <si>
    <t>CraftEpicArmor</t>
  </si>
  <si>
    <t>CraftEpicWeapon</t>
  </si>
  <si>
    <t>CraftGoodBow</t>
  </si>
  <si>
    <t>Altar</t>
  </si>
  <si>
    <t>Furnace</t>
  </si>
  <si>
    <t>Maproom</t>
  </si>
  <si>
    <t>FirebowlCauldron</t>
  </si>
  <si>
    <t>FermentationBarrel</t>
  </si>
  <si>
    <t>AlchemyBench</t>
  </si>
  <si>
    <t>Armorerbench</t>
  </si>
  <si>
    <t>Animalpen</t>
  </si>
  <si>
    <t>Blacksmithbench</t>
  </si>
  <si>
    <t>CompostHeap</t>
  </si>
  <si>
    <t>CastingTable</t>
  </si>
  <si>
    <t>Fishtrap</t>
  </si>
  <si>
    <t>Delvingstation</t>
  </si>
  <si>
    <t>Planter</t>
  </si>
  <si>
    <t>Dyerbench</t>
  </si>
  <si>
    <t>ArtisanTable</t>
  </si>
  <si>
    <t>Campfire</t>
  </si>
  <si>
    <t>FluidPress</t>
  </si>
  <si>
    <t>ArmorerbenchT3</t>
  </si>
  <si>
    <t>SiegeCauldron</t>
  </si>
  <si>
    <t>ImprovedStove</t>
  </si>
  <si>
    <t>Stable</t>
  </si>
  <si>
    <t>WheelOfPainT3</t>
  </si>
  <si>
    <t>Grinder</t>
  </si>
  <si>
    <t>Carpentersbench</t>
  </si>
  <si>
    <t>ThaumaturgyBench</t>
  </si>
  <si>
    <t>WoodenBox</t>
  </si>
  <si>
    <t>Tannery</t>
  </si>
  <si>
    <t>TannersTable</t>
  </si>
  <si>
    <t>WheelOfPain</t>
  </si>
  <si>
    <t>Tinkersbench</t>
  </si>
  <si>
    <t>BlacksmithbenchT3</t>
  </si>
  <si>
    <t>RareFeat</t>
  </si>
  <si>
    <t>UseWraps</t>
  </si>
  <si>
    <t>Elixir</t>
  </si>
  <si>
    <t>MidnightGrove</t>
  </si>
  <si>
    <t>VoidforgeSchematic</t>
  </si>
  <si>
    <t>GetDrunk</t>
  </si>
  <si>
    <t>LearnJhebbalSagReligion</t>
  </si>
  <si>
    <t>UseFragmentOfPower</t>
  </si>
  <si>
    <t>MapRoomTeleport</t>
  </si>
  <si>
    <t>UseATorch</t>
  </si>
  <si>
    <t>LegendaryChest</t>
  </si>
  <si>
    <t>Voidforge</t>
  </si>
  <si>
    <t>EsotericLibrary</t>
  </si>
  <si>
    <t>TalkToConan</t>
  </si>
  <si>
    <t>TalkToValeria</t>
  </si>
  <si>
    <t>CastSpell</t>
  </si>
  <si>
    <t>FillWaterskin</t>
  </si>
  <si>
    <t>SurviveAPurge</t>
  </si>
  <si>
    <t>Siptah_CommandFollower</t>
  </si>
  <si>
    <t>ClimbFingerfang</t>
  </si>
  <si>
    <t>ExitDesert</t>
  </si>
  <si>
    <t>FindCaravanRemains</t>
  </si>
  <si>
    <t>FindCaravan</t>
  </si>
  <si>
    <t>Headinlands</t>
  </si>
  <si>
    <t>CraftStoneClub</t>
  </si>
  <si>
    <t>CraftStonePike</t>
  </si>
  <si>
    <t>The epitome of Armor-smithing is the Epic Armor that features both superior protection from both blows and protection from the elements.</t>
  </si>
  <si>
    <t>TomeOfKurak</t>
  </si>
  <si>
    <t>Vault6</t>
  </si>
  <si>
    <t>Vault8</t>
  </si>
  <si>
    <t>Vault7</t>
  </si>
  <si>
    <t>Vault14</t>
  </si>
  <si>
    <t>Vault5</t>
  </si>
  <si>
    <t>Vault11</t>
  </si>
  <si>
    <t>Vault1</t>
  </si>
  <si>
    <t>Vault3</t>
  </si>
  <si>
    <t>Vault4</t>
  </si>
  <si>
    <t>Vault10</t>
  </si>
  <si>
    <t>Vault9</t>
  </si>
  <si>
    <t>Vault13</t>
  </si>
  <si>
    <t>Vault2</t>
  </si>
  <si>
    <t>Vault12</t>
  </si>
  <si>
    <t>Sapper_2
Sapper_3
Sapper_4
Sapper_5
Sapper_6
Sapper_7
Sapper_8
Sapper_9
Sapper_10</t>
  </si>
  <si>
    <t>52418
52485</t>
  </si>
  <si>
    <t>52419
52489</t>
  </si>
  <si>
    <t>52488
52420</t>
  </si>
  <si>
    <t>51859
51860</t>
  </si>
  <si>
    <t>51856
51857
51858</t>
  </si>
  <si>
    <t>51853
51854
51855</t>
  </si>
  <si>
    <t>52227
52228</t>
  </si>
  <si>
    <t>FillHungerThirst</t>
  </si>
  <si>
    <t>MoveCheck</t>
  </si>
  <si>
    <t>Acolyte_1
Acolyte_2
Acolyte_3
Acolyte_4</t>
  </si>
  <si>
    <t>EquipLightArmor</t>
  </si>
  <si>
    <t>EquipMediumArmor</t>
  </si>
  <si>
    <t>EquipHeavyArmor</t>
  </si>
  <si>
    <t>EquipEpicArmor</t>
  </si>
  <si>
    <t>GetFoal</t>
  </si>
  <si>
    <t>HorseTackle</t>
  </si>
  <si>
    <t>RideHorse</t>
  </si>
  <si>
    <t>ThrallAttackCommand</t>
  </si>
  <si>
    <t>Warrior_14</t>
  </si>
  <si>
    <t>Beastmaster_1
Beastmaster_2
Beastmaster_3
Beastmaster_4
Beastmaster_5
Beastmaster_6
Beastmaster_7
Beastmaster_9</t>
  </si>
  <si>
    <t>DelvedSchematic</t>
  </si>
  <si>
    <t>KillUsingBow</t>
  </si>
  <si>
    <t>KillUsingLance</t>
  </si>
  <si>
    <t>KillUsingStrengthWeapon</t>
  </si>
  <si>
    <t>KillUsingAgilityWeapon</t>
  </si>
  <si>
    <t>Resupply</t>
  </si>
  <si>
    <t>PlacePet</t>
  </si>
  <si>
    <t>PlaceThrall</t>
  </si>
  <si>
    <t>PlaceT4Thrall</t>
  </si>
  <si>
    <t>ConvertCraftingThrall</t>
  </si>
  <si>
    <t>ConvertSurgeThrall</t>
  </si>
  <si>
    <t>ConvertAlchemistThrall</t>
  </si>
  <si>
    <t>ConvertPurgeThrall</t>
  </si>
  <si>
    <t>ConvertT3CraftingThrall</t>
  </si>
  <si>
    <t>ConvertCombatThrall</t>
  </si>
  <si>
    <t>AttributePointsSpent</t>
  </si>
  <si>
    <t>PlaceFoundation</t>
  </si>
  <si>
    <t>PlaceWall</t>
  </si>
  <si>
    <t>PlaceDoorframe</t>
  </si>
  <si>
    <t>PlaceCeiling</t>
  </si>
  <si>
    <t>PlaceDoor</t>
  </si>
  <si>
    <t>HeadShot</t>
  </si>
  <si>
    <t>LegShot</t>
  </si>
  <si>
    <t>Take your first steps</t>
  </si>
  <si>
    <t>Search for supplies</t>
  </si>
  <si>
    <t>Eat and Drink</t>
  </si>
  <si>
    <t>Gather Plant Fiber</t>
  </si>
  <si>
    <t>Spend Attribute Points</t>
  </si>
  <si>
    <t>Gather Stones</t>
  </si>
  <si>
    <t>Gather Branches</t>
  </si>
  <si>
    <t>Craft a Stone Pick</t>
  </si>
  <si>
    <t>Harvest Stone with your Stone Pick</t>
  </si>
  <si>
    <t>Craft a Stone Weapon</t>
  </si>
  <si>
    <t>Craft Rough Wraps</t>
  </si>
  <si>
    <t>Heal yourself</t>
  </si>
  <si>
    <t>Harvest a corpse with a tool</t>
  </si>
  <si>
    <t>Craft a Bedroll</t>
  </si>
  <si>
    <t>Place the Bedroll</t>
  </si>
  <si>
    <t>Unlock the Primitive Cook Knowledge</t>
  </si>
  <si>
    <t>Cook raw meat</t>
  </si>
  <si>
    <t>Eat a cooked meal</t>
  </si>
  <si>
    <t>Craft and wear clothing</t>
  </si>
  <si>
    <t>Investigate the smoke nearby</t>
  </si>
  <si>
    <t>Search for more survivors</t>
  </si>
  <si>
    <t>Refill your Waterskin</t>
  </si>
  <si>
    <t>Search the billowing smoke in the southern desert for other exiles.</t>
  </si>
  <si>
    <t>Poison a weapon by moving the poison onto a weapon.</t>
  </si>
  <si>
    <t>Heavy armor is bulky and heavy but strong. It may not be the best armor to climb mountains in, but this is offset by unmatched damage mitigation.</t>
  </si>
  <si>
    <t>Pets level alongside you as you defeat enemies. Doing so will increase the stats of your pet and at key levels, unlock Perks that set your Pet apart from others.</t>
  </si>
  <si>
    <t>Blacksmith_1
Blacksmith_2
Blacksmith_3
Blacksmith_4
Blacksmith_5
Blacksmith_6
Blacksmith_7
Blacksmith_8
Blacksmith_10</t>
  </si>
  <si>
    <t>HardenedSteelSmith_1
HardenedSteelSmith_2
HardenedSteelSmith_3
HardenedSteelSmith_4
HardenedSteelSmith_6</t>
  </si>
  <si>
    <t>MasterArmorer_1
MasterArmorer_2
MasterArmorer_3
MasterArmorer_4
MasterArmorer_5
MasterArmorer_7
MasterArmorer_8</t>
  </si>
  <si>
    <t>The Improved Stove is sturdier and has more inventory space than a regular stove and is a fundamental upgrade for any self-respecting Chef.</t>
  </si>
  <si>
    <t>The Exiled Lands take the weak and test the strong. You must learn to survive these harsh lands before you can dominate them.</t>
  </si>
  <si>
    <t>The  Isle of Siptah takes the weak and test the strong. You must learn to survive these harsh lands before you can dominate them.</t>
  </si>
  <si>
    <t>Constructing a shelter requires basic materials and the knowledge of how to work them.</t>
  </si>
  <si>
    <t>Warriors can stand their ground in hostile situations.</t>
  </si>
  <si>
    <t>Sharpshooters can target the legs or heads of enemies and impart vicious wounds on them, crippling them and slowing them down.</t>
  </si>
  <si>
    <t>Tanning hides and pelts produces high quality leather with a wide variety of applications.</t>
  </si>
  <si>
    <t>Healers quickly learn which reagents aid in the healing of wounds, and how to dress them.</t>
  </si>
  <si>
    <t>Armorers hone their craft by making armors suitable for different situations.</t>
  </si>
  <si>
    <t>Expert Armorers are capable of making durable and effective armors capable of withstanding even the most ruthless blows.</t>
  </si>
  <si>
    <t>Master Armorers can craft armors that are both durable and resistant to both the elements and the mightiest of axes.</t>
  </si>
  <si>
    <t>Tinkerers craft modifications to improve armors, weapons, and tools.</t>
  </si>
  <si>
    <t>Blacksmiths craft advanced weapons and tools to aid them in their journeys.</t>
  </si>
  <si>
    <t>Hardened Steel Smiths master new techniques to smelt and perfect steel for their craft.</t>
  </si>
  <si>
    <t xml:space="preserve">The Warsmith is the pinnacle of perfection when it comes to crafting armors and weapons. </t>
  </si>
  <si>
    <t>Homesteaders craft furniture, both practical and fanciful, in order to decorate their homes.</t>
  </si>
  <si>
    <t>With companions at your side, you are no longer facing the dangerous wilds by yourself.</t>
  </si>
  <si>
    <t>Beast Masters commonly travel with pet companions that they have trained themselves.</t>
  </si>
  <si>
    <t>Outriders use mounts to traverse vast deserts, caravan goods, or ride into battle.</t>
  </si>
  <si>
    <t>Farmers can sustain themselves with their produce and grow plants for food and alchemy.</t>
  </si>
  <si>
    <t>Brewers craft a variety of alchoholic drinks to sustain themselves in these wild lands.</t>
  </si>
  <si>
    <t>Food is more than simple sustenance. A good chef cooks food that grant benefits beyond merely sating your hunger.</t>
  </si>
  <si>
    <t>Master Chefs have perfected the art of cooking and can cook feasts that grant powerful effects that aid in surviving the wilderness.</t>
  </si>
  <si>
    <t>Mountaineers climb the highest peaks of the Exiled Lands to scout the wilderness.</t>
  </si>
  <si>
    <t>The potionmaker's concoctions grant great benefits such as night vision or increased strength.</t>
  </si>
  <si>
    <t>Delvers seek knowledge not only in books but in the practical studies of materials to gain knowledge of rare armors and weapons.</t>
  </si>
  <si>
    <t>Sometimes, it's not about what you do but what you look like while doing it that matters.</t>
  </si>
  <si>
    <t>Adventurers find and attain rare knowledge and powerful artifacts as they explore the world.</t>
  </si>
  <si>
    <t>Vaults have powerful enemies and unique rewards inside them.</t>
  </si>
  <si>
    <t>Dungeons have powerful enemies and unique rewards inside them.</t>
  </si>
  <si>
    <t>The High Priest has the ability to call forth enormous avatars of destruction by invoking their gods anger.</t>
  </si>
  <si>
    <t>Soldiers defeat their enemies with strength and precision by raining heavy blows down upon them.</t>
  </si>
  <si>
    <t>Rogues accomplish their goals with daggers, dirty tricks, and a penchant for poisons.</t>
  </si>
  <si>
    <t>The crafting of steel weapons grants intrepid blacksmiths even more powerful instruments of destruction.</t>
  </si>
  <si>
    <t>Overlords train and fight with thralls side by side and back to back.</t>
  </si>
  <si>
    <t>By dismantling objects, you will be able to make use of equipment that have is worn out or obsolete.</t>
  </si>
  <si>
    <t xml:space="preserve">As a sorcerer, you strive to grasp power at every chance, even if it comes at the cost of lives. Your will shrivel your opposition to dust and their blood will fuel your conquest. </t>
  </si>
  <si>
    <t>Defeat an enemy with an Agility Weapon</t>
  </si>
  <si>
    <t>Invest five attribute points into Agility</t>
  </si>
  <si>
    <t>Invest ten attribute points into Agility</t>
  </si>
  <si>
    <t>Apply Poison to a Weapon</t>
  </si>
  <si>
    <t>Kill an enemy with poison</t>
  </si>
  <si>
    <t>Craft a Religious Tool</t>
  </si>
  <si>
    <t>Harvest a religious resource</t>
  </si>
  <si>
    <t>Craft a religious item</t>
  </si>
  <si>
    <t>Crafting certain religious items also grant Manifestations of Zeal which are used in more powerful recipes._x000D_
_x000D_
Craft a Religious Tool in the crafting panel of an Altar.</t>
  </si>
  <si>
    <t>Acquire a rare piece of Knowledge</t>
  </si>
  <si>
    <t>Find and speak with Conan</t>
  </si>
  <si>
    <t>Use a Fragment of Power</t>
  </si>
  <si>
    <t>Defeat a World Boss</t>
  </si>
  <si>
    <t>Find and open a legendary chest</t>
  </si>
  <si>
    <t>Find the Library of Esoteric Knowledge</t>
  </si>
  <si>
    <t>Peruse the Library of Esoteric Knowledge</t>
  </si>
  <si>
    <t>Learn from the Library of Esoteric Knowledge</t>
  </si>
  <si>
    <t>Speak with the Archivist</t>
  </si>
  <si>
    <t>Attune to an Obelisk</t>
  </si>
  <si>
    <t>Travel to an Obelisk</t>
  </si>
  <si>
    <t>By interacting with the different pedestals of the Map-Room you may travel to previously attuned Obelisks. _x000D_
_x000D_
Pay heed or the corruption of these obelisks may take a severe toll on our mind and body as they corrupt you over time.</t>
  </si>
  <si>
    <t>Unlock the Firebowl Cauldron Knowledge</t>
  </si>
  <si>
    <t>Craft a  Hunting Bow</t>
  </si>
  <si>
    <t>Craft Arrows</t>
  </si>
  <si>
    <t>Powershot an enemy</t>
  </si>
  <si>
    <t>Kill an enemy with a bow</t>
  </si>
  <si>
    <t>With enough practice in using a Bow, you will be able to take down enemies from afar before they even reach you. _x000D_
_x000D_
Make use of the terrain and distance to your advantage.</t>
  </si>
  <si>
    <t>Unlock the Armorer Knowledge</t>
  </si>
  <si>
    <t>Craft a Skinning Knife</t>
  </si>
  <si>
    <t>Skin an animal</t>
  </si>
  <si>
    <t>Craft a Light Padding</t>
  </si>
  <si>
    <t>Craft a piece of Light Armor</t>
  </si>
  <si>
    <t>Light armor is flexible, offers high mobility, and allows for maximal carrying capacity all while providing a base level of protection._x000D_
_x000D_
Craft Light Armor in the crafting panel of an Armorer's Bench.</t>
  </si>
  <si>
    <t>Wear a piece of Light armor</t>
  </si>
  <si>
    <t>Unlock the Journeyman Butcher Knowledge</t>
  </si>
  <si>
    <t>Craft an Iron Skinning Knife</t>
  </si>
  <si>
    <t>Craft Medium Padding</t>
  </si>
  <si>
    <t>Medium Padding is a basic component for crafting any medium armor._x000D_
_x000D_
Craft Medium Padding in the crafting panel of an Armorer's Bench.</t>
  </si>
  <si>
    <t>Craft a piece of Medium Armor</t>
  </si>
  <si>
    <t>Wear a piece of Medium Armor</t>
  </si>
  <si>
    <t>Harvest Thick Hide from an Animal</t>
  </si>
  <si>
    <t>Tan Thick Hide into Thick Leather</t>
  </si>
  <si>
    <t>Craft Heavy Padding</t>
  </si>
  <si>
    <t>Heavy Padding is a basic component for crafting any heavy armor._x000D_
_x000D_
Craft Heavy Padding in the crafting panel of an Armorer's Bench.</t>
  </si>
  <si>
    <t>Craft a piece of Heavy Armor</t>
  </si>
  <si>
    <t>Wear a piece of Heavy Armor</t>
  </si>
  <si>
    <t>Unlock the Apprentice Tamer Knowledge</t>
  </si>
  <si>
    <t>Craft and place an Animal Pen</t>
  </si>
  <si>
    <t>Capture a baby animal</t>
  </si>
  <si>
    <t>Raise an animal</t>
  </si>
  <si>
    <t>Place your Pet</t>
  </si>
  <si>
    <t>Feed your Pet</t>
  </si>
  <si>
    <t>Give your Pet an Instruction</t>
  </si>
  <si>
    <t>Level up your Pet</t>
  </si>
  <si>
    <t>Unlock the Blacksmith Knowledge</t>
  </si>
  <si>
    <t>Harvest Ironstone</t>
  </si>
  <si>
    <t>Harvest Coal</t>
  </si>
  <si>
    <t>Smelt an Iron Bar</t>
  </si>
  <si>
    <t>Unlock the Iron Tools Knowledge</t>
  </si>
  <si>
    <t>Craft an Iron Pick</t>
  </si>
  <si>
    <t>Craft an Iron weapon</t>
  </si>
  <si>
    <t>Unlock the Fluid Press Knowledge</t>
  </si>
  <si>
    <t>Put Berries into a Fluid Press</t>
  </si>
  <si>
    <t>Unlock the Apiarist Knowledge</t>
  </si>
  <si>
    <t>Put a Bee in a Beehive</t>
  </si>
  <si>
    <t>Put a Queen Bee in a Beehive</t>
  </si>
  <si>
    <t>Unlock the Brewing Knowledge</t>
  </si>
  <si>
    <t>Brew Wine</t>
  </si>
  <si>
    <t>Some drinks will warm your body up and others cool it down. This can be of benefit when exploring hotter or colder regions. At the price of getting drunk, of course._x000D_
_x000D_
Craft Wine in the crafting panel of a Fermentation Barrel.</t>
  </si>
  <si>
    <t>Brew Mead</t>
  </si>
  <si>
    <t>Drinks like Mead have additional effects such as quenching your thirst more, healing you, or even providing more esoteric benefits or buffs._x000D_
_x000D_
Craft Mead in the crafting panel of a Fermentation Barrel.</t>
  </si>
  <si>
    <t>Get Drunk</t>
  </si>
  <si>
    <t>Find the Summoning Place</t>
  </si>
  <si>
    <t>While exploring the Exiled Lands you will find unique locations. These locations contain camps, vistas or are important in other ways.</t>
  </si>
  <si>
    <t>Find the Black Galleon</t>
  </si>
  <si>
    <t>Find Sepermeru</t>
  </si>
  <si>
    <t>Find the Mounds of the Dead</t>
  </si>
  <si>
    <t>Find the Volcano</t>
  </si>
  <si>
    <t>Unlock the Improved Campfire Knowledge</t>
  </si>
  <si>
    <t>Unlock the Bonfire Knowledge</t>
  </si>
  <si>
    <t>Cook Meat in a Bonfire</t>
  </si>
  <si>
    <t>Unlock the Grinder Knowledge</t>
  </si>
  <si>
    <t>Put Stone into a Grinder</t>
  </si>
  <si>
    <t>Unlock the Fisher Knowledge</t>
  </si>
  <si>
    <t>Catch Fish using Bait in the Fish Trap</t>
  </si>
  <si>
    <t>Unlock the Dried Preserves Knowledge</t>
  </si>
  <si>
    <t>Craft Dried Meat in a Dryer</t>
  </si>
  <si>
    <t>Unlock the Stove Knowledge</t>
  </si>
  <si>
    <t>Craft Fish Strips in Stove</t>
  </si>
  <si>
    <t>Fish Strips are a common food and both savage and the civilized mouths water when strips of meat sizzle and hiss on the skewer._x000D_
_x000D_
Craft Fish Strips in the crafting panel of a Stove.</t>
  </si>
  <si>
    <t>Obtain Decaying Eldarium</t>
  </si>
  <si>
    <t>Eldarium can be found in its raw form, Decaying Eldarium, in Vaults on the Isle of Siptah. _x000D_
_x000D_
Eldarium is used in the crafting of the most powerful weapons and armors on the entire Isle.</t>
  </si>
  <si>
    <t>Craft a Star Metal Sword</t>
  </si>
  <si>
    <t>Learn a Delved Schematic</t>
  </si>
  <si>
    <t>Unlock the Decorative Warpaints Knowledge</t>
  </si>
  <si>
    <t>Craft an Inking Brush</t>
  </si>
  <si>
    <t>Craft a War Paint</t>
  </si>
  <si>
    <t>Crafting War Paints involve dyes. You can determine ahead of time what color the warpaints are by the dye involved in crafting one._x000D_
_x000D_
Craft a Warpaint in the crafting panel of a Dyer's Bench.</t>
  </si>
  <si>
    <t>Equip a War Paint</t>
  </si>
  <si>
    <t>Warpaints do not have a dedicated equipment slot, but you can still equip them by using them from your inventory.</t>
  </si>
  <si>
    <t>Craft a Stone Club</t>
  </si>
  <si>
    <t>Apply Sunder to an Enemy</t>
  </si>
  <si>
    <t>Unlock the Defender Knowledge</t>
  </si>
  <si>
    <t>Craft a Shield</t>
  </si>
  <si>
    <t>Block an Attack</t>
  </si>
  <si>
    <t>Apply Bleed to an Enemy</t>
  </si>
  <si>
    <t>Unlock the Bruiser Knowledge</t>
  </si>
  <si>
    <t>Craft a Stone Pike</t>
  </si>
  <si>
    <t>Apply Cripple to an Enemy</t>
  </si>
  <si>
    <t>Unlock the Grandmaster Blacksmith Knowledge</t>
  </si>
  <si>
    <t>Craft a Legendary Weapon</t>
  </si>
  <si>
    <t>Modify a Legendary Weapon</t>
  </si>
  <si>
    <t>Wear a piece of Epic Armor</t>
  </si>
  <si>
    <t>/Game/UI/Textures/GUIs/ExilesJourney/Icons/icon_journeytype_dominate.icon_journeytype_dominate</t>
  </si>
  <si>
    <t>/Game/UI/Textures/GUIs/ExilesJourney/Icons/icon_journeytype_explore.icon_journeytype_explore</t>
  </si>
  <si>
    <t>/Game/UI/Textures/GUIs/ExilesJourney/Icons/icon_journeytype_knowledge.icon_journeytype_knowledge</t>
  </si>
  <si>
    <t>/Game/UI/Textures/GUIs/ExilesJourney/Icons/icon_journeytype_craft.icon_journeytype_craft</t>
  </si>
  <si>
    <t>/Game/UI/Textures/GUIs/ExilesJourney/Icons/icon_journeytype_acquire.icon_journeytype_acquire</t>
  </si>
  <si>
    <t>/Game/UI/Textures/GUIs/ExilesJourney/Icons/icon_journeytype_survive.icon_journeytype_survive</t>
  </si>
  <si>
    <t>/Game/UI/Textures/GUIs/ExilesJourney/Icons/icon_journeytype_build.icon_journeytype_build</t>
  </si>
  <si>
    <t>Harvest Aloe Leaves</t>
  </si>
  <si>
    <t>Aloe is used in the crafting of healing concoctions.
Craft an Aloe Extract in the crafting panel of an Alchemist's Bench.</t>
  </si>
  <si>
    <t>DrinkAloePotion</t>
  </si>
  <si>
    <t>Drink an Aloe Extract</t>
  </si>
  <si>
    <t>More advanced versions of this potion can be learned as you progress in the art of alchemy and healing.
Drinking any of these potions will count towards this goal.</t>
  </si>
  <si>
    <t>Rogue_2
Rogue_3
Rogue_5
Rogue_6
Rogue_7
Rogue_8</t>
  </si>
  <si>
    <t>KnockoutPurge</t>
  </si>
  <si>
    <t>KnockoutSurge</t>
  </si>
  <si>
    <t>KnockoutFighter</t>
  </si>
  <si>
    <t>Achievement</t>
  </si>
  <si>
    <t>ACH_CreateAHome</t>
  </si>
  <si>
    <t>ACH_GetDedicatedWeapon</t>
  </si>
  <si>
    <t>ACH_SleepInABed</t>
  </si>
  <si>
    <t>ACH_VenerateTheGods</t>
  </si>
  <si>
    <t>ACH_WheelOfPain</t>
  </si>
  <si>
    <t>ACH_Siptah_FindVault</t>
  </si>
  <si>
    <t>ACH_Siptah_Leyshrine</t>
  </si>
  <si>
    <t>ACH_Siptah_VisitSiptahTower</t>
  </si>
  <si>
    <t>ACH_Siptah_ObtainGreaterEssence</t>
  </si>
  <si>
    <t>ACH_Siptah_ExploreEntireSiptah</t>
  </si>
  <si>
    <t>ACH_Siptah_SummonTopTierSurge</t>
  </si>
  <si>
    <t>Delver_7</t>
  </si>
  <si>
    <t>Craft an Eldarium Weapon</t>
  </si>
  <si>
    <t>ACH_Siptah_CraftEldariumItem</t>
  </si>
  <si>
    <t>Siptah_CraftEldariumWeapon</t>
  </si>
  <si>
    <t>Craft an Eldarium Weapon in the crafting panel of a Blacksmith's Bench.</t>
  </si>
  <si>
    <t>SurgeDefender_2b</t>
  </si>
  <si>
    <t>ACH_Siptah_EnterTheMaelstrom</t>
  </si>
  <si>
    <t>Siptah_EnterTheMaelstrom</t>
  </si>
  <si>
    <t>VaultRaider_3b</t>
  </si>
  <si>
    <t>Use a Sigil</t>
  </si>
  <si>
    <t>Sigils grant you powerful abilities. Each vault has it's own Sigil.
Use a sigil from your Inventory to activate it.</t>
  </si>
  <si>
    <t>ACH_Siptah_UseSigil</t>
  </si>
  <si>
    <t>Siptah_UseSigil</t>
  </si>
  <si>
    <t>SurgeDefender_5b</t>
  </si>
  <si>
    <t>Defeat a Surge Enemy</t>
  </si>
  <si>
    <t>Defeat an enemy summoned forth from the Surge.</t>
  </si>
  <si>
    <t>ACH_Siptah_DefeatSurgeEnemy</t>
  </si>
  <si>
    <t>Siptah_DefeatSurgeEnemy</t>
  </si>
  <si>
    <t>SurgeDefender_1
SurgeDefender_2
SurgeDefender_2b
SurgeDefender_3
SurgeDefender_5
SurgeDefender_5b
SurgeDefender_6
SurgeDefender_7
SurgeDefender_8</t>
  </si>
  <si>
    <t>Craft Aloe Extract</t>
  </si>
  <si>
    <t>Sorcerer_5b</t>
  </si>
  <si>
    <t>Upgrade your Tome of Kurak</t>
  </si>
  <si>
    <t>Sorcerer_1
Sorcerer_2
Sorcerer_3
Sorcerer_5
Sorcerer_5b
Sorcerer_6</t>
  </si>
  <si>
    <t>Craft or Acquire a Poison</t>
  </si>
  <si>
    <t>Poison causes damage over time and cannot be removed by using wraps or healing potions.
Find or Craft a Poison in the crafting panel of an Alchemy Bench.</t>
  </si>
  <si>
    <t>Eat and drink</t>
  </si>
  <si>
    <t>Wraps remove Bleeding effects immediately when used and while bandaging, you will slowly heal over time. It is not advised to use them while engaged in combat!_x000D_
_x000D_
Use the item in your inventory or place it in a shortcut slot and select it to heal.</t>
  </si>
  <si>
    <t>It is important to carry water on your adventures. Waterskins will empty when used. _x000D_
_x000D_
 To refill a waterskin, select the item from a shortcut slot or use it from your inventory while facing nearby a water source.</t>
  </si>
  <si>
    <t>While it is possible to survive on berries and grubs, keeping starvation at bay is best accomplished by eating cooked food._x000D_
_x000D_
Use the food in your inventory, or place it in a shortcut slot and select it to eat.</t>
  </si>
  <si>
    <t>Conan cut you down from the cross. Find him and speak to him - the trail leads west, and it seems likely that you would find him somewhere in that direction.</t>
  </si>
  <si>
    <t>The Library of Esoteric Knowledge houses many high-quality schematics. Some are more useful than others.</t>
  </si>
  <si>
    <t>The first time you interact with the Library, you will learn a basic schematic. Subsequent interactions require a Fragment of Power to unlock more schematics.</t>
  </si>
  <si>
    <t>By reading scrolls, recipes, and schematics, you may pick up additional knowledge from them.</t>
  </si>
  <si>
    <t>Light Padding is a component required in the crafting of Light armor. It pays to create a supply of paddings if you plan to craft several armor sets._x000D_
_x000D_
Craft Light Padding in the crafting panel of an Armorer's Bench.</t>
  </si>
  <si>
    <t>Heavy armor is bulky and heavy but strong. It may not be the best armor to climb mountains in, but this is offset by its unmatched damage protection._x000D_
_x000D_
Craft Heavy Armor in the crafting panel of an Armorer's Bench.</t>
  </si>
  <si>
    <t>Animal Pens can be employed to raise young animals to full-fledged adult pets._x000D_
_x000D_
You can place an Animal Pen by using the Construction Hammer.</t>
  </si>
  <si>
    <t>Iron tools are much better and sturdier than Stone Tools and will increase harvest-efficiency over their Stone counterparts._x000D_
_x000D_
Craft an Iron Pick in the crafting panel of a Blacksmith's Bench.</t>
  </si>
  <si>
    <t>Queen Bees are very efficient at producing honey and by placing a Queen Bee in a Beehive, you will gain a significant amount of honey in a short amount of time.</t>
  </si>
  <si>
    <t>Getting drunk is not always the best idea, as it can hamper your vision. However - this may be a justified sacrifice if you are freezing or wish to go into battle under the influence of berserk strength.</t>
  </si>
  <si>
    <t>Many items can be put into the grinder to produce other resources. _x000D_
_x000D_
An example of this is Stone, from which you can gain basic salts used to preserve and dry meat and as a way of improving the taste of cooked items.</t>
  </si>
  <si>
    <t>Fish traps require bait to work. Insects, grubs, or bees can be used to this purpose and a variety of fish can be caught using several types of bait.</t>
  </si>
  <si>
    <t>Put Bone into the Grinder</t>
  </si>
  <si>
    <t>Put Plant Fiber into the Grinder</t>
  </si>
  <si>
    <t xml:space="preserve">Most base resources will yield results such as Salt, Spice, Powders, or Dusts for Alchemy._x000D_
_x000D_
Place Plant Fiber in the Grinder's inventory and activate it by pressing the Play button. </t>
  </si>
  <si>
    <t>Put human flesh into the Fluid Press</t>
  </si>
  <si>
    <t xml:space="preserve">An easy way to get hold of Blood and other liquids is to use the Fluid Press. Many items in the world can be pressed to gain a variety of components._x000D_
_x000D_
Place Human Flesh in the Fluid Press inventory and activate it by pressing the Play button. </t>
  </si>
  <si>
    <t>Put Coal into the Fluid Press</t>
  </si>
  <si>
    <t xml:space="preserve">The Fluid Press can also press Coal into Tar._x000D_
_x000D_
Place Coal in the Fluid Press inventory and activate it by pressing the Play button. </t>
  </si>
  <si>
    <t>Unlock the Dismantling Bench Knowledge</t>
  </si>
  <si>
    <t>Dismantle an Item</t>
  </si>
  <si>
    <t>The Dismantling Bench allows you to still make use of items you no longer need by dismantling them into components._x000D_
_x000D_
Place an item in the Dismantler's dismantling inventory to dismantle it. Some items cannot be dismantled.</t>
  </si>
  <si>
    <t>Find The Dregs</t>
  </si>
  <si>
    <t>Find the Midnight Grove</t>
  </si>
  <si>
    <t>Consume the Flesh of Remembrance</t>
  </si>
  <si>
    <t>By consuming the Flesh of Remembrance, you will attain knowledge of Jhebbal Sag, the Beast God.</t>
  </si>
  <si>
    <t>Find the Black Keep</t>
  </si>
  <si>
    <t>Find the Well of Skelos</t>
  </si>
  <si>
    <t>Find the Sunken City</t>
  </si>
  <si>
    <t>Find the Silvermine</t>
  </si>
  <si>
    <t>Find the Warmaker's Sanctuary</t>
  </si>
  <si>
    <t>Find the Wine Cellar</t>
  </si>
  <si>
    <t>Unlock the Peasant Knowledge</t>
  </si>
  <si>
    <t>Harvest Plant Fiber</t>
  </si>
  <si>
    <t>Plant Fiber is a crucial resource for farming. You will need a significant amount of it to plant crops, get seeds and produce compost.</t>
  </si>
  <si>
    <t xml:space="preserve">Bonemeal can be crafted by putting bones or skulls into a grinder. Bonemeal is used in the creation of compost._x000D_
_x000D_
Place Bone in the Grinder's inventory and activate it by pressing the Play button. </t>
  </si>
  <si>
    <t>Obtain Compost</t>
  </si>
  <si>
    <t>Compost can be used in planters to grow seeds into plants._x000D_
_x000D_
You obtain compost by putting Plant Fiber, Bonemeal and Putrid Meat into a Compost Heap. If you have access to an Animal Pen, you may replace the Bonemeal and Putrid Meat with Dung instead.</t>
  </si>
  <si>
    <t>Craft an Iron Sickle</t>
  </si>
  <si>
    <t>Sickles allow you to harvest plant materials quickly and efficiently from bushes._x000D_
_x000D_
Craft a Sickle in the crafting panel of a Blacksmith's Bench.</t>
  </si>
  <si>
    <t>Harvest Seeds</t>
  </si>
  <si>
    <t>Plant seeds</t>
  </si>
  <si>
    <t>Seeds can be used in your planter to grow plants. Make sure that your planters have compost in them for your seeds to flourish._x000D_
_x000D_
Place compost and seeds in the Planter's inventory and activate it by pressing the Play button.</t>
  </si>
  <si>
    <t>Craft a Circlet Mold</t>
  </si>
  <si>
    <t>Craft an Iron Circlet</t>
  </si>
  <si>
    <t>Unlock the Dyemaker Knowledge</t>
  </si>
  <si>
    <t>Craft a Dye</t>
  </si>
  <si>
    <t>There are a variety of dyes available in the Dyer's Bench._x000D_
_x000D_
Craft a Dye in the crafting panel of a Dyer's Bench.</t>
  </si>
  <si>
    <t>Dye a piece of armor</t>
  </si>
  <si>
    <t>Gather Black Ice</t>
  </si>
  <si>
    <t>Craft a Hardened Steel Bar</t>
  </si>
  <si>
    <t>Unlock the Hardened Steel Tools Knowledge</t>
  </si>
  <si>
    <t>Craft a Hardened Steel Tool</t>
  </si>
  <si>
    <t>With Hardened Steel, you can construct durable and powerful tools, allowing you to gather resources much faster._x000D_
_x000D_
Craft a Hardened Steel Tool in the crafting panel of a Blacksmith's Bench.</t>
  </si>
  <si>
    <t>Craft a Hardened Steel Weapon</t>
  </si>
  <si>
    <t>Except for rare metals like Star-metal, Hardened Steel is the highest quality steel available. With it, you can construct powerful weapons to make your foes quake in their boots before you._x000D_
_x000D_
Craft a Hardened Steel Weapon in the crafting panel of a Blacksmith's Bench.</t>
  </si>
  <si>
    <t>Unlock the Healing Wraps Knowledge</t>
  </si>
  <si>
    <t>Craft Healing Wraps</t>
  </si>
  <si>
    <t>Craft an Aloe Extract</t>
  </si>
  <si>
    <t>Upgrade an Altar to the final level</t>
  </si>
  <si>
    <t>Assign a High Priest to the Altar</t>
  </si>
  <si>
    <t>By assigning a High Priest thrall to an Altar, you gain access to special crafting options, such as the ability to call on the protection of the gods, or by invoking their wrath in the form of an avatar.</t>
  </si>
  <si>
    <t>Summon the Protection of the Gods</t>
  </si>
  <si>
    <t>The protection of the gods provides you with an efficient way of blocking the attacks from avatars, trebuchets, and arrows. It is costly to invoke, however, and does not protect against purges or strategically placed Explosive Jars.</t>
  </si>
  <si>
    <t>Summon an Avatar</t>
  </si>
  <si>
    <t>By invoking an avatar, you channel energies into yourself which allow you to become a conduit for the gods manifestation. These manifestations can be controlled by you and while they only last briefly, can wreak havoc upon enemy bases or encampments.</t>
  </si>
  <si>
    <t>Unlock the Bedshaper Knowledge</t>
  </si>
  <si>
    <t>Place a bed and bind to it</t>
  </si>
  <si>
    <t>Beds allow you to have a second point of return should you get vanquished while adventuring. You can have multiple beds, although you can only bind to one bed at a time. Doing so gives you the option to return to your bed or bedroll separately after dying._x000D_
_x000D_
You can place a Bed by using the Construction Hammer.</t>
  </si>
  <si>
    <t>Unlock the Torch Bearer Knowledge</t>
  </si>
  <si>
    <t>Use a light source</t>
  </si>
  <si>
    <t>Unlock the Furniture Maker Knowledge</t>
  </si>
  <si>
    <t>Craft a table</t>
  </si>
  <si>
    <t>Tables can be placed as décor, or to increase the placement possibilities of other objects. No true home is without a table.</t>
  </si>
  <si>
    <t>Craft a chair</t>
  </si>
  <si>
    <t>Some objects, such as Chairs, can be interacted with once placed. Sitting in a chair and taking a load off and just enjoying the serene environment can be reward enough sometimes.</t>
  </si>
  <si>
    <t>Acquire rare Knowledge</t>
  </si>
  <si>
    <t>Find and speak with Valeria</t>
  </si>
  <si>
    <t>It is rumored the pirate Valeria has arrived on the Isle of Siptah. It would be wise to find and speak with her.</t>
  </si>
  <si>
    <t>Find and open a Legendary Chest</t>
  </si>
  <si>
    <t>You may find legendary chests in the Isle of Siptah Vaults, or near the Black Tower. Use Skeleton Keys gathered from strong enemies to unlock these chests and loot their contents.</t>
  </si>
  <si>
    <t>Find the Voidforge</t>
  </si>
  <si>
    <t>The Voidforge is contained within the looming Black Tower at the center of the Isle of Siptah. Enter it to learn its secrets - and bring a Fragment of Power.</t>
  </si>
  <si>
    <t>Use the Voidforge</t>
  </si>
  <si>
    <t>Read a Schematic from the Voidforge</t>
  </si>
  <si>
    <t>Find the Barrens</t>
  </si>
  <si>
    <t>Find the Ashen Core</t>
  </si>
  <si>
    <t>Find the Camp of the Castaways</t>
  </si>
  <si>
    <t>Find the Bastard's Stand</t>
  </si>
  <si>
    <t>Find the Pools of the Grey Ones</t>
  </si>
  <si>
    <t>Find the Fractured Citadel</t>
  </si>
  <si>
    <t>Head inland</t>
  </si>
  <si>
    <t>To survive and thrive, you will need to leave these shores and head inland. More danger awaits you there, but better to face that than the slow death of starvation.</t>
  </si>
  <si>
    <t>Unlock the Carpenter Knowledge</t>
  </si>
  <si>
    <t>Craft Stone Consolidant</t>
  </si>
  <si>
    <t>Stone Consolidant functions as a temperature-resistant mortar and is a key ingredient in the crafting of most buildings and furnaces._x000D_
_x000D_
Craft Stone Consolidant in the crafting panel of a Firebowl Cauldron.</t>
  </si>
  <si>
    <t>Craft Hardened Brick</t>
  </si>
  <si>
    <t>Hardened Bricks are used when building sturdy structures. _x000D_
_x000D_
Place fuel, Bricks, and Stone Consolidant in the Furnace inventory and activate it by pressing the Play button.</t>
  </si>
  <si>
    <t>Craft Dry Wood in Dryer</t>
  </si>
  <si>
    <t>Unlock the Journeyman Mason Knowledge</t>
  </si>
  <si>
    <t>Craft Insulated Wood</t>
  </si>
  <si>
    <t>This wood has been treated with resin, making it stronger and more weather resistant. It is a requirement for buildings, high quality weapons and sturdier décor._x000D_
_x000D_
Craft Insulated Wood in the crafting panel of a Carpenter's Bench.</t>
  </si>
  <si>
    <t>Craft Iron Reinforcements</t>
  </si>
  <si>
    <t>This reinforcement is required to build sturdy buildings._x000D_
_x000D_
Craft Iron Reinforcements in the crafting panel of a Blacksmith's Bench.</t>
  </si>
  <si>
    <t>Build or Upgrade a Building Piece</t>
  </si>
  <si>
    <t>Unlock the Water Well Knowledge</t>
  </si>
  <si>
    <t>Drink from a Well</t>
  </si>
  <si>
    <t>Use the Fluid press to obtain oil</t>
  </si>
  <si>
    <t>Unlock the Grandmaster Armorer Knowledge</t>
  </si>
  <si>
    <t>Craft a piece of Epic Armor</t>
  </si>
  <si>
    <t>A full set of Epic Armor is an effective way to ensure your survival. You can further enhance it by adding armor kits to the armor, although this will reduce the durability of the armor slightly._x000D_
_x000D_
Craft an Epic Armor in the crafting panel of an Armorer's Bench.</t>
  </si>
  <si>
    <t>Unlock the Master Chef Knowledge</t>
  </si>
  <si>
    <t>Unlock the Preservation Box Knowledge</t>
  </si>
  <si>
    <t>Store food in a Preservation Box</t>
  </si>
  <si>
    <t>For the Preservation Box to work, you will need to put Ice inside it. _x000D_
_x000D_
Once you have done so, you can store food in your preservation box indefinitely.</t>
  </si>
  <si>
    <t>Craft and Place an Improved Stove</t>
  </si>
  <si>
    <t>Assign a Cook to the Improved Stove</t>
  </si>
  <si>
    <t>Cook a Feast</t>
  </si>
  <si>
    <t>Feasts are the most powerful types of food. Not only do Feasts get rid of any hunger pains you might have had, but they also quench your thirst and frequently grant you other bonuses or buffs as well._x000D_
_x000D_
Craft a Feast in the crafting panel of a Stove.</t>
  </si>
  <si>
    <t>Unlock the Master Mason Knowledge</t>
  </si>
  <si>
    <t>Craft Steel Reinforcements</t>
  </si>
  <si>
    <t>Steel Reinforcements are crafted at Blacksmith's Benches and are required for the construction of high-tier buildings._x000D_
_x000D_
Craft Steel Reinforcements in the crafting panel of a Blacksmith's Bench.</t>
  </si>
  <si>
    <t>Craft Shaped Wood</t>
  </si>
  <si>
    <t>Shaped Wood is a common ingredient in many recipes._x000D_
_x000D_
Craft Shaped Wood in the crafting panel of a Carpenter's Bench.</t>
  </si>
  <si>
    <t>Hardened Bricks are used when placing sturdy buildings. _x000D_
_x000D_
Place fuel, Bricks and Stone Consolidant in the Furnace inventory and activate it by pressing the Play button.</t>
  </si>
  <si>
    <t>Unlock the Siege Cauldron Knowledge</t>
  </si>
  <si>
    <t>Use a Siege Cauldron</t>
  </si>
  <si>
    <t>Climb Fingerfang Rock</t>
  </si>
  <si>
    <t>Fingerfang Rock is one of the most dangerous climbs in the Exiled Lands but overcoming the challenge has its rewards.</t>
  </si>
  <si>
    <t>Speak with the Mountaineer</t>
  </si>
  <si>
    <t>Speaking with people may unlock new knowledge of the world. _x000D_
_x000D_
The mountaineer surely holds some secret of how he managed the climb up here.</t>
  </si>
  <si>
    <t>Craft Climbing Boots</t>
  </si>
  <si>
    <t>Climbing Boots reduce the amount of stamina used when climbing._x000D_
_x000D_
Craft Climbing Boots in the crafting panel of an Armorer's Bench.</t>
  </si>
  <si>
    <t>Craft Climbing Gloves</t>
  </si>
  <si>
    <t>Climbing Gloves reduce the amount of stamina used when climbing._x000D_
_x000D_
Craft Climbing Gloves in the crafting panel of an Armorer's Bench.</t>
  </si>
  <si>
    <t>Unlock the Stablemaster Knowledge</t>
  </si>
  <si>
    <t>Capture a Foal</t>
  </si>
  <si>
    <t>Rear a horse in a Stable</t>
  </si>
  <si>
    <t>Unlock the Saddle-maker Knowledge</t>
  </si>
  <si>
    <t>Craft a saddle</t>
  </si>
  <si>
    <t>Saddle a horse</t>
  </si>
  <si>
    <t>Most mounts require a saddle before you can ride them. Depending on the type of saddle, your mounts maximum speed, stamina drain, or defenses are modified.</t>
  </si>
  <si>
    <t>Ride your horse</t>
  </si>
  <si>
    <t>Tackle an enemy while riding a horse</t>
  </si>
  <si>
    <t>Mounts can trample enemies underfoot. The faster you are moving when colliding with an opponent, the more damage you inflict upon them.</t>
  </si>
  <si>
    <t>Attack an enemy while on a horse</t>
  </si>
  <si>
    <t>Unlock the Jouster Knowledge</t>
  </si>
  <si>
    <t>Craft a Lance</t>
  </si>
  <si>
    <t>Defeat an enemy with a Lance</t>
  </si>
  <si>
    <t xml:space="preserve">By placing a foal inside a stable, you can raise it to a fully grown mount. This will require food. Horses will do fine with Plant-Fiber._x000D_
_x000D_
Place a Foal and Plant Fiber in the Stables inventory and activate it by pressing the Play button. </t>
  </si>
  <si>
    <t>Depending on the type of saddle, your mounts maximum speed, stamina drain, or defenses are modified._x000D_
_x000D_
Craft a Saddle in the crafting panel of a Saddler's Worktable.</t>
  </si>
  <si>
    <t>Using a lance while on horseback can inflict tremendous damage on opponents when charging them at high speed._x000D_
_x000D_
Craft a Lance in the crafting panel of a Blacksmith's Bench.</t>
  </si>
  <si>
    <t>Convert a competent crafter</t>
  </si>
  <si>
    <t>Crafters are among the most important thralls to have. They provide you with new recipes such as throwable Orbs and increase your crafting efficiency.</t>
  </si>
  <si>
    <t>Place a Unique Combat Thrall</t>
  </si>
  <si>
    <t>Level a Thrall to Level 20</t>
  </si>
  <si>
    <t>When a thrall reaches level 20, they will unlock their full potential and your thrall will pick up their final Perk.</t>
  </si>
  <si>
    <t>Craft a Glass Flask Mold</t>
  </si>
  <si>
    <t>Molds only need to be crafted once. You can use them indefinitely as part of any recipe that requires them, like Glass Flasks._x000D_
_x000D_
Craft a Glass Flask Mold in the crafting panel of a Casting Table.</t>
  </si>
  <si>
    <t>Craft a Glass Flask</t>
  </si>
  <si>
    <t>Fill a Glass Flask</t>
  </si>
  <si>
    <t>Acquire Gold</t>
  </si>
  <si>
    <t>Acquire Silver</t>
  </si>
  <si>
    <t>Grind Silver</t>
  </si>
  <si>
    <t>Grind Gold</t>
  </si>
  <si>
    <t>Gold Bars can ground in a Grinder to craft Gold Dust. Silver and Gold Dust, together with Ichor, are the ingredients for Alchemical Base._x000D_
_x000D_
Place Gold Bars in the Grinder's inventory and activate it by pressing the Play button.</t>
  </si>
  <si>
    <t>Craft Alchemical Base</t>
  </si>
  <si>
    <t>Alchemical Base is an important crafting ingredient that is used in a wide variety of potions, armors, weapons, and other items._x000D_
_x000D_
Craft Alchemical Base in the crafting panel of a Firebowl Cauldron.</t>
  </si>
  <si>
    <t>Unlock the Potion Maker Knowledge</t>
  </si>
  <si>
    <t>Craft an Elixir</t>
  </si>
  <si>
    <t>Elixirs are potions that grant beneficial effects, such as increased health, stamina, or damage._x000D_
_x000D_
Craft an Elixir in the crafting panel of an Alchemy Bench.</t>
  </si>
  <si>
    <t>Drink an Elixir</t>
  </si>
  <si>
    <t>Elixirs are potions that grant beneficial effects, such as increased health, stamina, or damage. _x000D_
_x000D_
A variety of Elixirs exist and each one of them provides a different type of benefit.</t>
  </si>
  <si>
    <t>Trigger a Purge</t>
  </si>
  <si>
    <t>Knock out a Purge Enemy with a Truncheon</t>
  </si>
  <si>
    <t>Most human purge enemies can be knocked out and dragged to your Wheel of Pain.</t>
  </si>
  <si>
    <t>Complete a Purge</t>
  </si>
  <si>
    <t>Convert a Purge Thrall</t>
  </si>
  <si>
    <t>Complete building a Trebuchet</t>
  </si>
  <si>
    <t>Some objects, such as Trebuchets, require you to build them in multiple stages. While in mid-construction, a special upgrade-recipe can be found inside the trebuchet to complete the build._x000D_
_x000D_
Complete building the Trebuchet from the crafting panel of the Trebuchet.</t>
  </si>
  <si>
    <t>Craft a Siege Boulder</t>
  </si>
  <si>
    <t>Siege boulders function as ammunition for Trebuchets. _x000D_
_x000D_
Craft a Siege Boulder in the crafting panel of a Trebuchet.</t>
  </si>
  <si>
    <t>Fire Trebuchet</t>
  </si>
  <si>
    <t>Once a Trebuchet has been loaded and some amount of counterweight added to it, you can aim it by turning it and increasing the angle of the Trebuchet Arm. _x000D_
_x000D_
Firing the Trebuchet is a simple matter of pulling the right lever.</t>
  </si>
  <si>
    <t>Convert an Alchemist</t>
  </si>
  <si>
    <t>Alchemists provide you with new recipes such as throwable Orbs and increase your crafting efficiency.</t>
  </si>
  <si>
    <t>Craft an orb</t>
  </si>
  <si>
    <t>Crafting an Orb requires an Alchemist to be assigned to your Alchemist's Bench. Orb effects can be combined by throwing multiple orbs in the same location, and effects can also be cancelled by throwing a Water Orb at the same location._x000D_
_x000D_
Craft an Orb in the crafting panel of an Alchemy Bench.</t>
  </si>
  <si>
    <t>Unlock the Explosives Knowledge</t>
  </si>
  <si>
    <t>Craft a Trap</t>
  </si>
  <si>
    <t>Lure an enemy into a Trap</t>
  </si>
  <si>
    <t>Placing a trap between you and an enemy is a clever way to inflict serious wounds before entering direct combat with them.</t>
  </si>
  <si>
    <t>Craft a Good Bow</t>
  </si>
  <si>
    <t>As with all weapons, better quality bows provide you with more power. The best combination of bows and arrows will keep your enemies at range._x000D_
_x000D_
Craft Bows in the crafting panel of a Carpenter's Bench.</t>
  </si>
  <si>
    <t>Craft Ironhead Arrow</t>
  </si>
  <si>
    <t>To equip an arrow, you can drag them on top of a bow in your inventory or load them up through the interaction wheel._x000D_
_x000D_
Craft Arrows in the crafting panel of a Carpenter's Bench.</t>
  </si>
  <si>
    <t>Shoot an enemy in the leg</t>
  </si>
  <si>
    <t>Shoot an enemy in the head</t>
  </si>
  <si>
    <t>Headshots may kill prey like Deer and Antelope instantly.</t>
  </si>
  <si>
    <t>Defeat an enemy with a Strength Weapon</t>
  </si>
  <si>
    <t>Invest 5 attribute points into Strength</t>
  </si>
  <si>
    <t>Perform a Heavy Attack</t>
  </si>
  <si>
    <t>Invest 10 attribute points into Strength</t>
  </si>
  <si>
    <t>Perform a Heavy Combo-Finisher</t>
  </si>
  <si>
    <t>Combo attacks are executed if you press the Light or Heavy attack buttons while performing an attack. _x000D_
_x000D_
You can start attacking with light attacks and switch to heavy attacks or vice versa at any time during a combo._x000D_
_x000D_
The final attack of a combo is called a Finisher.</t>
  </si>
  <si>
    <t>Invest 15 attribute points into Strength</t>
  </si>
  <si>
    <t>Invest 20 attribute points into Strength</t>
  </si>
  <si>
    <t>Find and Defeat a Sorcerer</t>
  </si>
  <si>
    <t>To learn the art of sorcery, you will need to find where to seek its source. By defeating sorcerers found at enemy encampments, you too can learn where to unlock the power of sorcery.</t>
  </si>
  <si>
    <t>Find the hidden Sorcerer's Cave</t>
  </si>
  <si>
    <t>Touch the Tome of Kurak</t>
  </si>
  <si>
    <t>By touching the Tome of Kurak, you will gain blasphemous and sorcerous powers.</t>
  </si>
  <si>
    <t>Cast a spell</t>
  </si>
  <si>
    <t>Perform a ritual</t>
  </si>
  <si>
    <t>Certain spells can only be performed with sorcerous objects such as the Shallow Grave and are accessed in the same way that normal crafting is.</t>
  </si>
  <si>
    <t>Craft Tar in a Tannery</t>
  </si>
  <si>
    <t>Gather Brimstone</t>
  </si>
  <si>
    <t>Craft Steelfire</t>
  </si>
  <si>
    <t>Steelfire is crafted in a Firebowl Cauldron and is a key ingredient in recipes such as Steel Bars and Dragonpowder._x000D_
_x000D_
Craft Steelfire in the crafting panel of a Firebowl Cauldron.</t>
  </si>
  <si>
    <t>Craft a Steel Bar</t>
  </si>
  <si>
    <t>Unlock the Steel tools Knowledge</t>
  </si>
  <si>
    <t>Craft a Steel tool</t>
  </si>
  <si>
    <t>Steel tools are an upgrade from Iron Tools in more than one way. They are more durable and produce more resources when used._x000D_
_x000D_
Craft a Steel Tool in the crafting panel of a Blacksmith's Bench.</t>
  </si>
  <si>
    <t>Craft a Steel weapon</t>
  </si>
  <si>
    <t>Steelsmith_2
Steelsmith_3
Steelsmith_4
Steelsmith_5
Steelsmith_6
Steelsmith_7
Steelsmith_8
Steelsmith_10</t>
  </si>
  <si>
    <t>Discover a Leyshrine</t>
  </si>
  <si>
    <t>Leyshrines are places on the Isle of Siptah where arcane energies may gather and call upon the powers of the maelstrom to invoke a Surge. _x000D_
_x000D_
These leyshrines can be identified by their pyramid-like structures, surrounded by braziers.</t>
  </si>
  <si>
    <t>Unlock the Elder Constructions Knowledge</t>
  </si>
  <si>
    <t>Within the confines of the Leyshrine lies secret knowledge of Elder Constructions required for harnessing the power of the maelstrom and summoning Surges.</t>
  </si>
  <si>
    <t>Gather ????</t>
  </si>
  <si>
    <t>Summoning a Surge requires ???? - a substance impossible to describe but immensely powerful. You may find this essence by slaying creatures that come from the maelstrom.</t>
  </si>
  <si>
    <t>Summon a Surge</t>
  </si>
  <si>
    <t>The broken Focus Altars at Leyshrines may be temporarily repaired with Hardened Steel Bars. Once repaired, ???? can be used to focus the energies of the maelstrom into the Focus Altars and summon Surges.</t>
  </si>
  <si>
    <t>Most human Surge enemies can be knocked out and dragged to your Wheel of Pain.</t>
  </si>
  <si>
    <t>Complete a Surge</t>
  </si>
  <si>
    <t>Unlock the Apprentice Mason Knowledge</t>
  </si>
  <si>
    <t>Craft a Stone Hatchet</t>
  </si>
  <si>
    <t>Use your Hatchet to cut down a tree</t>
  </si>
  <si>
    <t>Craft a Construction Hammer</t>
  </si>
  <si>
    <t>Build a Foundation</t>
  </si>
  <si>
    <t>Build a Wall</t>
  </si>
  <si>
    <t>Build a Door frame</t>
  </si>
  <si>
    <t>Build a Ceiling</t>
  </si>
  <si>
    <t>Build a Door</t>
  </si>
  <si>
    <t>Unlock the Boxmaker Knowledge</t>
  </si>
  <si>
    <t>Store something in your wooden box</t>
  </si>
  <si>
    <t>Craft a Stone Skinning knife</t>
  </si>
  <si>
    <t>Skin a Corpse</t>
  </si>
  <si>
    <t>Unlock the Tanner Knowledge</t>
  </si>
  <si>
    <t>Use a Pick to get Bark</t>
  </si>
  <si>
    <t>Acquire Leather from the tannery</t>
  </si>
  <si>
    <t>Craft a Tanner's table</t>
  </si>
  <si>
    <t>A Tanner's table allows you to convert and refine a variety of pelts and hides to other resources and is a requirement for crafting armor components._x000D_
_x000D_
You can place a Tanner's Table by using the Construction Hammer.</t>
  </si>
  <si>
    <t>Unlock the Thrall Taker  Knowledge</t>
  </si>
  <si>
    <t>Craft a Truncheon</t>
  </si>
  <si>
    <t>Craft Bindings</t>
  </si>
  <si>
    <t>Use a Truncheon to knock out a Fighter or Archer</t>
  </si>
  <si>
    <t xml:space="preserve">To attain the services of a thrall, you must first convert them. Use a truncheon to knock them out and then drag them to a Wheel of Pain. </t>
  </si>
  <si>
    <t>Convert a warrior</t>
  </si>
  <si>
    <t>Obtain Gruel</t>
  </si>
  <si>
    <t>Put Gruel into a Wheel of Pain</t>
  </si>
  <si>
    <t>Place a thrall in the world</t>
  </si>
  <si>
    <t>Fighters, Archers, Bearers, and Dancers can be placed in the world and commanded to follow you. You can place them by assigning them to a shortcut slot and placing them from there.</t>
  </si>
  <si>
    <t>Instruct a thrall to follow you</t>
  </si>
  <si>
    <t>Instruct a thrall to attack</t>
  </si>
  <si>
    <t>Convert a crafter</t>
  </si>
  <si>
    <t>Assign a Crafting Thrall to a station</t>
  </si>
  <si>
    <t>Unlock the Apprentice Tinker Knowledge</t>
  </si>
  <si>
    <t>Craft a Simple Weapon Repair Kit</t>
  </si>
  <si>
    <t>Repair kits allow you to repair weapons while out in the field by dragging them onto the damaged weapon in your inventory. _x000D_
_x000D_
Craft Repair Kits in the crafting panel of a Tinker's Bench.</t>
  </si>
  <si>
    <t>Repair a damaged Weapon</t>
  </si>
  <si>
    <t>Craft Thin Armor Plating</t>
  </si>
  <si>
    <t>Armor Plating allows you to further enhance your armors by adding more padding to them. _x000D_
_x000D_
Craft Armor Plating in the crafting panel of a Tinker's Bench.</t>
  </si>
  <si>
    <t>Apply Thin Armor Plating to Armor</t>
  </si>
  <si>
    <t>Upgrading armors increase their efficiency but typically reduce their durability slightly. You can only upgrade an armor once._x000D_
_x000D_
To modify an armor, drag the repair-kit onto the armor in your inventory.</t>
  </si>
  <si>
    <t>Craft a Simple Tool Upgrade Kit</t>
  </si>
  <si>
    <t>Upgrading tools increases their efficiency but typically reduces their durability slightly. You can only upgrade a tool once._x000D_
_x000D_
Craft a Modification Kit in the crafting panel of a Tinker's Bench.</t>
  </si>
  <si>
    <t>Apply an Upgrade to a Tool</t>
  </si>
  <si>
    <t>Upgrading tools increases their efficiency but typically reduces their durability slightly. You can only upgrade a tool once._x000D_
_x000D_
To modify a tool, drag the modification onto the tool in your inventory.</t>
  </si>
  <si>
    <t>Craft Oil in Fluid Press</t>
  </si>
  <si>
    <t xml:space="preserve">Oil is useful for many things - it can be used as a fuel, as an ingredient in salves and weapon oils, treating leathers, and crafting weapon fittings alike._x000D_
_x000D_
Place fish or seeds in the Fluid Press inventory and activate it by pressing the Play button. </t>
  </si>
  <si>
    <t>Craft a Simple Weapon Damage Kit</t>
  </si>
  <si>
    <t>Applying a kit to a weapon enhances specific stats of the weapon but typically lowers the durability slightly. Only one type of kit can be applied to a single weapon at a time._x000D_
_x000D_
Craft a Weapon Damage Kit in the crafting panel of a Tinker's Bench.</t>
  </si>
  <si>
    <t>Apply Damage Kit to a Weapon</t>
  </si>
  <si>
    <t>Find the Bastion of the Bat-Demons</t>
  </si>
  <si>
    <t>Explore the Bastion of the Bat-Demons</t>
  </si>
  <si>
    <t>Plunder the Bastion of the Bat Demon</t>
  </si>
  <si>
    <t>Search the final room of the Vault to plunder its treasures.</t>
  </si>
  <si>
    <t>Find the Asylum of the Outsiders</t>
  </si>
  <si>
    <t>Explore the Asylum of the Outsiders</t>
  </si>
  <si>
    <t>Plunder the Asylum of the Outsiders</t>
  </si>
  <si>
    <t>Find the Demense of the Demon Spiders</t>
  </si>
  <si>
    <t>Explore the Demense of the Demon Spiders</t>
  </si>
  <si>
    <t>Plunder the Demense of the Demon Spiders</t>
  </si>
  <si>
    <t>Find the Asylum of the Fiends</t>
  </si>
  <si>
    <t>Explore the Asylum of the Fiends</t>
  </si>
  <si>
    <t>Plunder the Asylum of the Fiends</t>
  </si>
  <si>
    <t>Find the Harbor of the Drowned</t>
  </si>
  <si>
    <t>Explore the Harbor of the Drowned</t>
  </si>
  <si>
    <t>Plunder the Harbor of the Drowned</t>
  </si>
  <si>
    <t>Find the Harbor of the Twice-Drowned</t>
  </si>
  <si>
    <t>Explore the Harbor of the Twice-Drowned</t>
  </si>
  <si>
    <t>Plunder the Harbor of the Twice-Drowned</t>
  </si>
  <si>
    <t>Find the Refuge of the Goblinoids</t>
  </si>
  <si>
    <t>Explore the Refuge of the Goblinoids</t>
  </si>
  <si>
    <t>Plunder the Refuge of the Goblinoids</t>
  </si>
  <si>
    <t>Find the Refuge of the Gremlins</t>
  </si>
  <si>
    <t>Explore the Refuge of the Gremlins</t>
  </si>
  <si>
    <t>Plunder the Refuge of the Gremlins</t>
  </si>
  <si>
    <t>Find the Volary of Jhil</t>
  </si>
  <si>
    <t>Explore the Volary of Jhil</t>
  </si>
  <si>
    <t>Plunder the Volary of Jhil</t>
  </si>
  <si>
    <t>Find the Volary of the Harpy</t>
  </si>
  <si>
    <t>Explore the Volary of the Harpy</t>
  </si>
  <si>
    <t>Plunder the Volary of the Harpy</t>
  </si>
  <si>
    <t>Find the Sanctuary of the Serpent</t>
  </si>
  <si>
    <t>Explore the Sanctuary of the Serpent</t>
  </si>
  <si>
    <t>Plunder the Sanctuary of the Serpent</t>
  </si>
  <si>
    <t>Find the Sanctuary of the Snakemen</t>
  </si>
  <si>
    <t>Explore the Sanctuary of the Snakemen</t>
  </si>
  <si>
    <t>Plunder the Sanctuary of the Snakemen</t>
  </si>
  <si>
    <t>Find the Den of the Wolf Brothers</t>
  </si>
  <si>
    <t>Explore the Den of the Wolf Brothers</t>
  </si>
  <si>
    <t>Plunder the Den of the Wolf Brothers</t>
  </si>
  <si>
    <t>Find the Den of the Wolfmen</t>
  </si>
  <si>
    <t>Explore the Den of the Wolfmen</t>
  </si>
  <si>
    <t>Plunder the Den of the Wolfmen</t>
  </si>
  <si>
    <t>Inking Brushes must first be crafted before you can draw up a Warpaint. Should you wish to remove your warpaint later, you may craft and use Sloughing Fluid._x000D_
_x000D_
Craft an Inking Brush in the crafting panel of a Dyer's Bench.</t>
  </si>
  <si>
    <t>The pinnacle of perfection in terms of deadliness comes in the form of Legendary Weapons. These weapons can shred, tear, and crack an opponent easily. Crafting one is a feat reserved for few expert crafters.</t>
  </si>
  <si>
    <t>Some legendary weapons may still be modified using weapon kits.</t>
  </si>
  <si>
    <t>Kurakupgrade</t>
  </si>
  <si>
    <t>Enter the Maelstrom</t>
  </si>
  <si>
    <t>The Isle of Siptah is frequented by a storm called the maelstrom. While within the maelstrom, you will be attacked by creatures form the outer void. Slay these creatures to obtain their essences.</t>
  </si>
  <si>
    <t>DescriptionFormatting</t>
  </si>
  <si>
    <t>StepsTranslator</t>
  </si>
  <si>
    <t>MapMarkerTranslator</t>
  </si>
  <si>
    <t>RewardItemsTranslator</t>
  </si>
  <si>
    <t>RewardItemAmountsTranslator</t>
  </si>
  <si>
    <t>RewardFeatsTranslator</t>
  </si>
  <si>
    <t>UnlockJourneyTranslator</t>
  </si>
  <si>
    <t>Religious tools purify the dead while extracting sanctified resources. These tools can only be used on the corpses of humans.
Craft a Religious Tool in the crafting panel of an Altar.</t>
  </si>
  <si>
    <t>Most religious items that are crafted require specific harvested resources to be crafted. 
These resources can only be harvested from the corpses of defeated human enemies.</t>
  </si>
  <si>
    <t>Some enemies are much stronger than their weaker counterparts. You can identify these by the markings around their health bar. 
Three skulls denotes a creature as being the toughest of their kind.</t>
  </si>
  <si>
    <t>Skinning knives are tools used to skin defeated enemies and gain hide, fur, leather, and pelts from them. 
Craft an Iron Skinning Knife in the crafting panel of a Blacksmith's Bench.</t>
  </si>
  <si>
    <t>Medium armor is a well-balanced compromise between light and heavy armor. Without losing too much flexibility, the armor still absorbs enough incoming damage to prove useful.
Craft Medium Armor in the crafting panel of an Armorer's Bench.</t>
  </si>
  <si>
    <t>Animals such as Rhinos, Elephants, and Bears are reliable sources of thick hide. Thick Hide is used in the crafting of heavy armors - use your skinning knife on a defeated animal to obtain some.</t>
  </si>
  <si>
    <t>Place bark and thick hide in the Dryer's inventory and activate it by pressing the Play button. 
After the hide has dried to leather, take it from the Tannery inventory for yourself.</t>
  </si>
  <si>
    <t>In order to raise an animal, you will need to place appropriate food inside the pen. Certain types of food have a better chance of your animal growing up as an Alpha pet.
Once your pet has grown up, you can retrieve it from the Animal Pen.</t>
  </si>
  <si>
    <t>Iron Bars are the most basic of metals but a much-needed resource. Later, you will learn how to upgrade your Iron bars. 
Smelt Iron Bars by putting Ironstone into a Furnace together with some fuel, such as coal.</t>
  </si>
  <si>
    <t>Iron Weapons are primitive but very efficient implements of destruction and an improvement over their Stone counterparts.
Craft an Iron Weapon in the crafting panel of a Blacksmith's Bench.</t>
  </si>
  <si>
    <t>Berries can be put into a Fluid Press to get Berry Juice from them. Berry Juice can be drunk, or further used in other recipes such as Wine.
Place berries in the Fluid Press inventory and activate it by pressing the Play button.</t>
  </si>
  <si>
    <t>You will find occasionally find bees when harvesting shrubs and bushes.
Bee placed in a hive will produce honey over time, which is used in many food and drink recipes as well as healing salves.</t>
  </si>
  <si>
    <t>Place fuel and raw meat in the Bonfire's inventory and activate it by pressing the Play button. Branches, Coal, and Wood are some of the items that can be used as fuel.
After the meat has cooked, take it from the Campfire's inventory for yourself.</t>
  </si>
  <si>
    <t>The bonfire is the pinnacle of basic cooking resources. It provides a large inventory space and has a small footprint.
Unlock Bonfire from the Knowledge menu.</t>
  </si>
  <si>
    <t>Grinders can be used to provide additional resources by grinding items down.
Unlock Grinder from the Knowledge menu.</t>
  </si>
  <si>
    <t>An effective way of getting food is with the use of fish or shellfish traps. Fish does not only provide you with food but can be put into a Fluid Press to provide oil.
Unlock Fisher from the Knowledge menu.</t>
  </si>
  <si>
    <t>Fish traps may only be placed in deep enough water.</t>
  </si>
  <si>
    <t>The Dryer allows you to dry meat and wood and is useful for making food that lasts.
Unlock Dried Preserves from the Knowledge menu.</t>
  </si>
  <si>
    <t>The stove is the most important crafting station for a chef. Here you can craft a variety of proper meals.
Unlock Stove from the Knowledge menu.</t>
  </si>
  <si>
    <t>To use a Delving Bench, you must first have a weapon or armor that can be studied. By first crafting a Star Metal weapon and you can use it as a source from which to delve new crafting recipes.
Craft a Star Metal Sword in the crafting panel of a Blacksmith's Bench.</t>
  </si>
  <si>
    <t xml:space="preserve">Many items can be put into the grinder to produce other resources. An example of this is Bone.
Place Bone in the Grinder's inventory and activate it by pressing the Play button. </t>
  </si>
  <si>
    <t>The Dismantling Bench allows you to still make use of items you no longer need by dismantling them into components.
Unlock Dismantling Bench from the Knowledge menu.</t>
  </si>
  <si>
    <t>A Fluid Press is used to get liquids out of existing materials.
Unlock Fluid Press from the Knowledge menu.</t>
  </si>
  <si>
    <t>The Grinder will provide you with bonemeal which is in turn used to make compost in your Compost Heap.
Unlock Grinder from the Knowledge menu.</t>
  </si>
  <si>
    <t>The Casting Table grants the ability to craft Moulds, used for crafting Jewelry, Glass Flasks and even Coins.
You can place a Casting Table by using the Construction Hammer.</t>
  </si>
  <si>
    <t>Circlets and other Jewelry do not provide as much defense as armors but are a sure-fire way to impress your friends.
Craft an iron Circlet in the crafting panel of a Casting Table.</t>
  </si>
  <si>
    <t>Armors have several slots where dyes can be applied, allowing you to customize parts of your armor separately.
You can dye an armor piece by clicking it in your inventory and selecting 'Dye'.</t>
  </si>
  <si>
    <t>Hardened Steel is exceptionally strong and used for high quality weapons and buildings components.
Place Black Ice, Steel Bars, and fuel in a Furnace inventory and activate it by pressing the Play button.</t>
  </si>
  <si>
    <t>With Hardened Steel, you can construct durable and powerful tools, allowing you to gather resources much faster.
Unlock Hardened Steel Tools from the Knowledge menu.</t>
  </si>
  <si>
    <t xml:space="preserve">The highest level of altars allows you direct communion with the gods and gives you the ability to call down their wrath or ask them for protection. </t>
  </si>
  <si>
    <t>Place or wield a torch.</t>
  </si>
  <si>
    <t>You can decorate your home with functional furniture or décor to make it suit your preferences.
Unlock Furniture Maker from the Knowledge menu.</t>
  </si>
  <si>
    <t>Artisan Tables are needed to build some decorative items. By placing a thrall in the table, you further increase the efficiency of the Artisan Table.
You can place an Artisan Table by using the Construction Hammer.</t>
  </si>
  <si>
    <t>Draw your weapon and slay any enemy. 
The contextual menu in the lower right corner of the screen will inform you of the actions you can take while wielding a weapon.</t>
  </si>
  <si>
    <t>A dryer will be used for drying wood and obtaining tar.
Unlock Dried Preserves from the Knowledge menu.</t>
  </si>
  <si>
    <t>As a Journeyman Mason, you will learn how to use Insulated Wood and Iron Reinforcements to improve your buildings.
Unlock Journeyman Mason from the Knowledge menu.</t>
  </si>
  <si>
    <t>You can replace buildings by placing a higher quality building piece of the same type in the same location as an existing piece. The materials for the piece you are replacing will be returned to your inventory when doing so.
Use your Construction Hammer to build or upgrade an existing building-piece.</t>
  </si>
  <si>
    <t>Wells provide you with a supply of water and a way of replenishing your waterskin.
Unlock Water Well from the Knowledge menu.</t>
  </si>
  <si>
    <t>You will need a Fluid Press to produce oil, an important ingredient when crafting high-end armors.
Unlock Fluid Press from the Knowledge menu.</t>
  </si>
  <si>
    <t>By placing Fish or Seeds in a Fluid Press, you will gain Oil, a powerful fuel. Since Seeds are small, you will need a lot of them to produce Oil.
Place Fish or Seeds in the Fluid Press inventory and activate it by pressing the Play button.</t>
  </si>
  <si>
    <t>The path to crafting the best armors require you to have knowledge of the Grandmaster Armorer's Stations.
Unlock Grandmaster Armorer from the Knowledge menu.</t>
  </si>
  <si>
    <t>A Grandmaster Armorer's station has the epitome of armor-crafting toolsets. Grandmaster stations have increased inventory space and are typically faster or require less resources to craft items.</t>
  </si>
  <si>
    <t>A full set of Epic Armor is an effective way to ensure your survival. You can further enhance it by adding armor kits to the armor, although this will reduce the durability of the armor slightly.
Unlock an Epic Armor from the Knowledge menu.</t>
  </si>
  <si>
    <t>As a Master Chef you will learn the Improved Stove, which is a significant improvement over the basic one.
Unlock Master Chef from the Knowledge menu.</t>
  </si>
  <si>
    <t>Preservation Boxes prevent Food and other items from decaying over time.
Unlock Preservation Box from the Knowledge menu.</t>
  </si>
  <si>
    <t>Cooks allow you to craft foods you may not already have the knowledge for yourself. They also increase the speed of the cooking process.</t>
  </si>
  <si>
    <t>Most mounts require a saddle before you can ride them.
Unlock Saddle-maker from the Knowledge menu.</t>
  </si>
  <si>
    <t>Heavy and unwieldy, lances are the first choice of weaponry for cavalry.
Unlock Jouster from the Knowledge menu.</t>
  </si>
  <si>
    <t>Enemies with a golden border are renowned among their community as being the best of the best. 
Capturing such an enemy is a high-risk venture but gaining them as thralls improve your crafting capabilities or military power.</t>
  </si>
  <si>
    <t>An Improved Firebowl Cauldron and Alchemists' bench will be of great service to you as a potion-maker.
Unlock Potion Maker from the Knowledge menu.</t>
  </si>
  <si>
    <t>By dragging a knocked-out enemy to the Wheel of Pain, you begin the process of breaking them so they will serve you as thralls. 
Crafter thralls increases crafting efficiency or allows you access to previously unknown recipes.</t>
  </si>
  <si>
    <t>Attacking an enemy with a poisoned weapon will inflict the Poisoned status effect on them, making them lose health over time. 
Some enemies are immune to Poison.</t>
  </si>
  <si>
    <t>Explosives come in various forms - from Explosive Jars to Traps.
Unlock Explosives from the Knowledge menu.</t>
  </si>
  <si>
    <t xml:space="preserve">Shooting an enemy in the leg will cripple them and slow them down. </t>
  </si>
  <si>
    <t>Increasing your Strength attribute will improve the damage of Strength weapons. You will also unlock powerful Perks as you spend more attribute points in Strength.</t>
  </si>
  <si>
    <t>Your Tome of Kurak can be upgraded to provide more spells. Upgrading it requires materials typically obtained from Sorcerers.
Get these materials and upgrade your Tome.</t>
  </si>
  <si>
    <t>Place bark and hide in the Dryer's inventory and activate it by pressing the Play button. 
After the hide has dried, take the tar from the Tannery inventory for yourself.</t>
  </si>
  <si>
    <t>Place Iron Bars, Steelfire, and fuel in the Furnace inventory and activate it by pressing the Play button. 
After the Steel bar has been smelted, take it from the Furnace inventory for yourself.</t>
  </si>
  <si>
    <t>Steel tools are durable and produce more resources when used.
Unlock Steel Tools from the Knowledge menu.</t>
  </si>
  <si>
    <t>Steel Weapons are the most common weapons and they come in many shapes and sizes. A good steel weapon will last you a good while and outperform their Iron equivalents.
Craft a Steel Weapon in the crafting panel of a Blacksmith's Bench.</t>
  </si>
  <si>
    <t>Tanneries allow you to tan Leather from Hide or trophy heads and produces Tar as a byproduct.
Unlock Tanner from the Knowledge menu.</t>
  </si>
  <si>
    <t>By putting bark and hide in a Tannery, you produce leather products and the byproduct Tar. Place Bark and Hide in the Tannery inventory and activate it by pressing the Play button.
After the hide has dried, take the tar from the Tannery inventory for yourself.</t>
  </si>
  <si>
    <t>Gruel is one of the most basic food-types available.
Place Plant Fiber, Seeds and fuel in the Campfire's inventory and activate it by pressing the Play button.
After the gruel has cooked, take it from the Campfire's inventory for yourself.</t>
  </si>
  <si>
    <t>Gruel lasts for a long time, and is perfect for enemies in the Wheel of Pain.
Foods are used up in the conversion process for a thrall, and you may need to cook a lot of gruel to make sure the conversion finishes.</t>
  </si>
  <si>
    <t>Vaults are locations well worth exploring as the rewards hidden inside them can be plentiful.</t>
  </si>
  <si>
    <t>Bruisers focus on heavy weapons such as great swords and mauls. While these weapons are typically slow, their damage is unmatched.
Unlock Bruiser from the Knowledge menu.</t>
  </si>
  <si>
    <t>A Grandmaster Blacksmith station is the epitome of weapon-crafting. Grandmaster stations have increased inventory space and are typically faster or require less resources to craft items.
Unlock Grandmaster Blacksmith from the Knowledge menu.</t>
  </si>
  <si>
    <t>Explore the Silver Mine</t>
  </si>
  <si>
    <t>Explore the Sunken City</t>
  </si>
  <si>
    <t>Explore the Well of Skelos</t>
  </si>
  <si>
    <t>Explore the Black Keep</t>
  </si>
  <si>
    <t>Explore the Midnight Grove</t>
  </si>
  <si>
    <t>Explore The Dregs</t>
  </si>
  <si>
    <t>Explore the Warmaker's Sanctuary</t>
  </si>
  <si>
    <t>Explore the Wine Cellar</t>
  </si>
  <si>
    <t>Completely explore The Dregs.</t>
  </si>
  <si>
    <t>Completely explore the Midnight Grove.</t>
  </si>
  <si>
    <t>Completely explore the Black Keep.</t>
  </si>
  <si>
    <t>Completely explore the Well of Skelos.</t>
  </si>
  <si>
    <t>Completely explore the Sunken City.</t>
  </si>
  <si>
    <t>Completely explore the Silver Mine.</t>
  </si>
  <si>
    <t>Completely explore the Warmaker's Sanctuary.</t>
  </si>
  <si>
    <t>Completely explore the Wine Cellar.</t>
  </si>
  <si>
    <t>Fashionista_2
Fashionista_3
Fashionista_4
Fashionista_5
Fashionista_6
Fashionista_7
Fashionista_8</t>
  </si>
  <si>
    <t>Warpainter_2
Warpainter_3
Warpainter_4</t>
  </si>
  <si>
    <t>Shields are used to mitigate damage of incoming blows. The durability of a shield will diminish as blows are absorbed.
Unlock Defender from the Knowledge menu.</t>
  </si>
  <si>
    <t>Follow the road out of the desert</t>
  </si>
  <si>
    <t>Mason_1
Mason_2
Mason_3
Mason_4
Mason_5
Mason_6
Mason_7
Mason_8
Mason_9
Mason_10
Mason_11
Mason_13</t>
  </si>
  <si>
    <t>Refuge of the Goblinoids
Sanctuary of the Snakemen
Volary of Jhil
Den of the Wolf-brothers
Harbor of the Drowned
Bastion of the Bat-demons
Demesne of the Demon Spiders
Asylum of the Fiends
Volary of the Harpy
Refuge of the Gremlins
Harbor of the Twice Drowned
Den of the Wolfmen
Sanctuary of the Serpent
Asylum of the Outsiders</t>
  </si>
  <si>
    <t>Leyshrine of the Fiends
Leyshrine of the Serpent
Leyshrine of the Drowned
Leyshrine of the Goblinoid
Leyshrine of the Demon
Leyshrine of the Birdmen</t>
  </si>
  <si>
    <t>Archer_2
Archer_3
Archer_4
Archer_5</t>
  </si>
  <si>
    <t>Dismantler_2
Dismantler_3
Dismantler_4
Dismantler_5
Dismantler_6
Dismantler_7
Dismantler_8</t>
  </si>
  <si>
    <t>Warrior_3b</t>
  </si>
  <si>
    <t>Target Lock an Enemy</t>
  </si>
  <si>
    <t>IslandSurvivalShelter</t>
  </si>
  <si>
    <t>Alchemist_2
Alchemist_3
Alchemist_4
Alchemist_5
Alchemist_6</t>
  </si>
  <si>
    <t>Armorer_2
Armorer_3
Armorer_4
Armorer_5
Armorer_6
Armorer_7</t>
  </si>
  <si>
    <t>Brewer_2
Brewer_3
Brewer_4
Brewer_5
Brewer_6
Brewer_7
Brewer_8
Brewer_9
Brewer_10</t>
  </si>
  <si>
    <t>Chef_2
Chef_3
Chef_4
Chef_5
Chef_6
Chef_7
Chef_8
Chef_9
Chef_10
Chef_11
Chef_12
Chef_13</t>
  </si>
  <si>
    <t>Delver_2
Delver_3
Delver_4
Delver_6
Delver_7</t>
  </si>
  <si>
    <t>Farmer_2
Farmer_3
Farmer_4
Farmer_5
Farmer_6
Farmer_7
Farmer_8
Farmer_9
Farmer_10</t>
  </si>
  <si>
    <t>Thralltaker_2
Thralltaker_3
Thralltaker_4
Thralltaker_5
Thralltaker_6
Thralltaker_7
Thralltaker_8
Thralltaker_9
Thralltaker_10
Thralltaker_11
Thralltaker_12
Thralltaker_13</t>
  </si>
  <si>
    <t>Overlord_2
Overlord_3
Overlord_5
Overlord_6</t>
  </si>
  <si>
    <t>Repeats</t>
  </si>
  <si>
    <t>SurvivalShelter_7b</t>
  </si>
  <si>
    <t>SurvivalShelter_7c</t>
  </si>
  <si>
    <t>Build more Walls</t>
  </si>
  <si>
    <t>Use the Building Piece Picker</t>
  </si>
  <si>
    <t>SurvivalShelter_1
SurvivalShelter_2
SurvivalShelter_3
SurvivalShelter_4
SurvivalShelter_5
SurvivalShelter_6
SurvivalShelter_7
SurvivalShelter_7b
SurvivalShelter_7c
SurvivalShelter_8
SurvivalShelter_9
SurvivalShelter_10
SurvivalShelter_11
SurvivalShelter_12</t>
  </si>
  <si>
    <t>VaultRaider_1
VaultRaider_2
VaultRaider_3
VaultRaider_3b
VaultRaider_4
VaultRaider_5
VaultRaider_6
VaultRaider_7
VaultRaider_8
VaultRaider_9
VaultRaider_10
VaultRaider_11
VaultRaider_12
VaultRaider_13
VaultRaider_14
VaultRaider_15
VaultRaider_16
VaultRaider_17
VaultRaider_18
VaultRaider_19
VaultRaider_20
VaultRaider_21
VaultRaider_22
VaultRaider_23
VaultRaider_24
VaultRaider_25
VaultRaider_26
VaultRaider_27
VaultRaider_28
VaultRaider_29
VaultRaider_30
VaultRaider_31
VaultRaider_32
VaultRaider_33
VaultRaider_34
VaultRaider_35
VaultRaider_36
VaultRaider_37
VaultRaider_38
VaultRaider_39
VaultRaider_40
VaultRaider_41
VaultRaider_42</t>
  </si>
  <si>
    <t>StartHidden</t>
  </si>
  <si>
    <t>Tinkerer_16</t>
  </si>
  <si>
    <t>Tinkerer_17</t>
  </si>
  <si>
    <t>Unlock the Armorsmith Knowledge</t>
  </si>
  <si>
    <t>Tinkerer_17
Tinkerer_8
Tinkerer_2
Tinkerer_3
Tinkerer_16
Tinkerer_5
Tinkerer_6
Tinkerer_9
Tinkerer_10
Tinkerer_11
Tinkerer_12
Tinkerer_13
Tinkerer_14
Tinkerer_15</t>
  </si>
  <si>
    <t>SuggestedNextJourney</t>
  </si>
  <si>
    <t>PrereqOverride</t>
  </si>
  <si>
    <t>Siptah_SummonTopTierSurge</t>
  </si>
  <si>
    <t>Discover a Vault</t>
  </si>
  <si>
    <t>Access or Place an Altar</t>
  </si>
  <si>
    <t>Access or Place a Map-Room</t>
  </si>
  <si>
    <t>Access or Place a Firebowl Cauldron</t>
  </si>
  <si>
    <t>Access or Place an Alchemist's Bench</t>
  </si>
  <si>
    <t>Access or Place an Armorer's bench</t>
  </si>
  <si>
    <t>Access or Place a Furnace</t>
  </si>
  <si>
    <t>Access or Place a Blacksmith's Bench</t>
  </si>
  <si>
    <t>Access or Place a Fermentation Barrel</t>
  </si>
  <si>
    <t>Access or Place a Fish Trap</t>
  </si>
  <si>
    <t>Access or Place a Delving Bench</t>
  </si>
  <si>
    <t>Access or Place a Crude Planter</t>
  </si>
  <si>
    <t>Access or Place a Compost Heap</t>
  </si>
  <si>
    <t>Access or Place a Casting Table</t>
  </si>
  <si>
    <t>Access or Place a Dyer's Bench</t>
  </si>
  <si>
    <t>Access or Place an Artisan Table</t>
  </si>
  <si>
    <t>Access or Place a Campfire</t>
  </si>
  <si>
    <t>Access or Place a Fluid Press</t>
  </si>
  <si>
    <t>Access or Place a Grandmaster Armorer station</t>
  </si>
  <si>
    <t>Access or Place a Siege Cauldron</t>
  </si>
  <si>
    <t>Access or Place a Stables</t>
  </si>
  <si>
    <t>Access or Place a Greater Wheel of Pain</t>
  </si>
  <si>
    <t>Access or Place a Grinder</t>
  </si>
  <si>
    <t>Access or Place a Trebuchet</t>
  </si>
  <si>
    <t>Access or Place a Carpenter's Bench</t>
  </si>
  <si>
    <t>Access or Place a Thaumaturgy Bench</t>
  </si>
  <si>
    <t>Access or Place a wooden box</t>
  </si>
  <si>
    <t>Access or Place a Tannery</t>
  </si>
  <si>
    <t>Access or Place a Wheel of pain</t>
  </si>
  <si>
    <t>Access or Place a Tinker's Bench</t>
  </si>
  <si>
    <t>Access or Place a Grandmaster Blacksmith station</t>
  </si>
  <si>
    <t>The road leads north out of the southern desert. Follow it, in search of more exiles.</t>
  </si>
  <si>
    <t>IslandSurvivor_1
IslandSurvivor_2
IslandSurvivor_3
IslandSurvivor_4
IslandSurvivor_5
IslandSurvivor_6
IslandSurvivor_7
IslandSurvivor_19
IslandSurvivor_20
IslandSurvivor_8
IslandSurvivor_9
IslandSurvivor_10
IslandSurvivor_11
IslandSurvivor_12
IslandSurvivor_15
IslandSurvivor_16
IslandSurvivor_17
IslandSurvivor_18
IslandSurvivor_21
IslandSurvivor_22
IslandSurvivor_23
IslandSurvivor_24</t>
  </si>
  <si>
    <t>Soldier_2
Soldier_3
Soldier_5
Soldier_6
Soldier_8</t>
  </si>
  <si>
    <t>Knock out a Surge Enemy</t>
  </si>
  <si>
    <t>Convert a Surge Enemy</t>
  </si>
  <si>
    <t>Touching an Obelisk attunes you to it and allows you to travel there with a Map-Room. Obelisks can be found in various locations and can be identified by the cloud of corruption emanating from them.
Press {InteractKey} while an facing obelisk to attune to it.</t>
  </si>
  <si>
    <t>Aloe is used in the crafting of healing concoctions and can typically be found near bodies of water.
Press {InteractKey} while facing plants on the ground to pick them up. You can also use a Sickle to harvest them.</t>
  </si>
  <si>
    <t>Animals can be skinned using your skinning knife when you are close to them. 
Equip your knife and press {PrimaryActionV2} to start harvesting corpses.</t>
  </si>
  <si>
    <t xml:space="preserve">Certain animals in the wilds often travel or rest together with their young. 
Press {InteractKey} while near a baby animal to pick them up. </t>
  </si>
  <si>
    <t>To begin your journey as a brewer, you must first learn how to operate a Fluid Press.
Unlock Fluid Press from the Knowledge menu.
You can access the Knowledge window by pressing {ToggleRecipeInventory}.</t>
  </si>
  <si>
    <t>Unlock Armorer from the Knowledge menu.
You can access the Knowledge window by pressing {ToggleRecipeInventory}.</t>
  </si>
  <si>
    <t>Unlock Journeyman Butcher from the Knowledge menu.
You can access the Knowledge window by pressing {ToggleRecipeInventory}.</t>
  </si>
  <si>
    <t>Unlock Apprentice Tamer from the Knowledge menu.
You can access the Knowledge window by pressing {ToggleRecipeInventory}.</t>
  </si>
  <si>
    <t>Unlock Blacksmith from the Knowledge menu.
You can access the Knowledge window by pressing {ToggleRecipeInventory}.</t>
  </si>
  <si>
    <t>Unlock Iron Tools from the Knowledge menu.
You can access the Knowledge window by pressing {ToggleRecipeInventory}.</t>
  </si>
  <si>
    <t>A beehive is a source of honey, which is used as a flavoring and mild antiseptic. You will need a beehive for many brewing recipes.
Unlock Apiarist from the Knowledge menu.
You can access the Knowledge window by pressing {ToggleRecipeInventory}.</t>
  </si>
  <si>
    <t>Unlock Brewer from the Knowledge menu.
You can access the Knowledge window by pressing {ToggleRecipeInventory}.</t>
  </si>
  <si>
    <t>As a chef, you will be cooking copious amounts of food.
Unlock Improved Campfire from the Knowledge menu.
You can access the Knowledge window by pressing {ToggleRecipeInventory}.</t>
  </si>
  <si>
    <t>Unlock Peasant from the Knowledge menu.
You can access the Knowledge window by pressing {ToggleRecipeInventory}.</t>
  </si>
  <si>
    <t>A Dyer's bench will allow you to craft Warpaints and Dyes._x000D_
_x000D_
Unlock Dyemaker from the Knowledge menu._x000D_
_x000D_
You can access the Knowledge window by pressing {ToggleRecipeInventory}.</t>
  </si>
  <si>
    <t>Healers craft potions and draughts to heal themselves. The Firebowl Cauldron is where many ingredients are prepared.
Unlock Firebowl Cauldron from the Knowledge menu.
You can access the Knowledge window by pressing {ToggleRecipeInventory}.</t>
  </si>
  <si>
    <t>Wraps will remove Bleeding effects immediately when used and while bandaging, you will slowly heal over time._x000D_
_x000D_
Unlock Healing Wraps from the Knowledge menu._x000D_
_x000D_
You can access the Knowledge window by pressing {ToggleRecipeInventory}.</t>
  </si>
  <si>
    <t>No home is complete without a bed._x000D_
_x000D_
Unlock Bedshaper from the Knowledge menu._x000D_
_x000D_
You can access the Knowledge window by pressing {ToggleRecipeInventory}.</t>
  </si>
  <si>
    <t>Torches and lanterns help combat the darkness during night-time. Torches and lanterns can be turned off by interacting with them.
Unlock Torch Bearer from the Knowledge menu.
You can access the Knowledge window by pressing {ToggleRecipeInventory}.</t>
  </si>
  <si>
    <t>The first step to becoming a carpenter is learning to make a Carpenter's bench._x000D_
_x000D_
Unlock Carpenter from the Knowledge menu._x000D_
_x000D_
You can access the Knowledge window by pressing {ToggleRecipeInventory}.</t>
  </si>
  <si>
    <t>You will need to craft Stone Consolidants for your buildings._x000D_
_x000D_
Unlock Firebowl Cauldron from the Knowledge menu._x000D_
_x000D_
You can access the Knowledge window by pressing {ToggleRecipeInventory}.</t>
  </si>
  <si>
    <t>Unlock Stablemaster from the Knowledge menu.
You can access the Knowledge window by pressing {ToggleRecipeInventory}.</t>
  </si>
  <si>
    <t>Before you learn how to use a bow, you must first learn how to make one. _x000D_
_x000D_
Unlock Carpenter from the Knowledge menu._x000D_
_x000D_
You can access the Knowledge window by pressing {ToggleRecipeInventory}.</t>
  </si>
  <si>
    <t>Unlock Apprentice Mason from the Knowledge menu._x000D_
_x000D_
You can access the Knowledge window by pressing {ToggleRecipeInventory}.</t>
  </si>
  <si>
    <t>Wooden Boxes give you a safe place to store things._x000D_
_x000D_
Unlock Boxmaker from the Knowledge menu._x000D_
_x000D_
You can access the Knowledge window by pressing {ToggleRecipeInventory}.</t>
  </si>
  <si>
    <t>A Wheel of Pain serves to strengthen the body and break the spirit of captured enemies and making them your thralls._x000D_
_x000D_
Unlock Thrall Taker from the Knowledge menu._x000D_
_x000D_
You can access the Knowledge window by pressing {ToggleRecipeInventory}.</t>
  </si>
  <si>
    <t>Unlock Apprentice Tinker from the Knowledge menu.
You can access the Knowledge window by pressing {ToggleRecipeInventory}.</t>
  </si>
  <si>
    <t>A Fluid Press allows you to separate liquids from other materials. You will need a Fluid Press to obtain Oil._x000D_
_x000D_
Unlock Fluid Press from the Knowledge menu._x000D_
_x000D_
You can access the Knowledge window by pressing {ToggleRecipeInventory}.</t>
  </si>
  <si>
    <t>Unlock Armorsmith from the Knowledge menu.
You can access the Knowledge window by pressing {ToggleRecipeInventory}.</t>
  </si>
  <si>
    <t>Unlock Decorative Warpaints from the Knowledge menu.
You can access the Knowledge window by pressing {ToggleRecipeInventory}.</t>
  </si>
  <si>
    <t>Altars are larger religious structures that can be upgraded as you become more in tune with your god.
Access the Altar by pressing {InteractKey} while looking at it.</t>
  </si>
  <si>
    <t>Knowledge of rare schematics are scattered across the lands. Explore to  find objects and books to interact with.
Interact with objects by facing them and pressing the {InteractKey}</t>
  </si>
  <si>
    <t>Crafting a Map-Room is expensive and requires a lot of space but allows you to quickly travel to attuned Obelisks.
Access the Map-Room by pressing {InteractKey} while looking at it.</t>
  </si>
  <si>
    <t>You can place a Firebowl Cauldron by using the Construction Hammer.
Access the Firebowl Cauldron by pressing {InteractKey} while looking at it.</t>
  </si>
  <si>
    <t>The alchemy bench converts raw materials into Healing Wraps and potions of limitless wonder.
Access the Alchemist Bench by pressing {InteractKey} while looking at it.</t>
  </si>
  <si>
    <t>The basic bow provides you with a ranged attack option. 
Craft a Hunting Bow from your inventory crafting panel {ToggleInventory}.</t>
  </si>
  <si>
    <t>To equip an arrow, you can drag them on top of a bow in your inventory.
Craft Arrows from your inventory crafting panel {ToggleInventory}.</t>
  </si>
  <si>
    <t>Powershots takes a long time to set up, but the payoff is an accurate line of fire, as well as increased damage.
Hold down {SpecialActionV2} to charge a Powershot. Release {SpecialActionV2} to fire.</t>
  </si>
  <si>
    <t>You can place an Armorer's Bench by using the Construction Hammer.
Access the Armorer's Bench by pressing {InteractKey} while looking at it.</t>
  </si>
  <si>
    <t xml:space="preserve">Armors will grant you not only defensive capabilities but also shield you from the elements to some extent. Armor may also grant additional passive effects.
You can inspect how armors affect your defenses by pressing {TogglePaperdollGUI} to go into the Stats page of your character. </t>
  </si>
  <si>
    <t>Followers need food to survive. They will gain health over time but food helps increase healing. You can place food in the inventory of your followers and use it from there to feed your followers.
While looking at your follower, hold {CommandsMenu} and select 'Inventory' to view their inventory.</t>
  </si>
  <si>
    <t>Furnaces smelt raw Ironstone and other materials to bars or bricks and may even be used to cook bread. Furnaces require fuel such as wood, coal, or oil to function.
Access the Furnace by pressing {InteractKey} while looking at it.</t>
  </si>
  <si>
    <t xml:space="preserve">Ironstone can be mined by using a Pick on an Ironstone ore node. These nodes can be identified by their blue, metallic veins.
Equip a Pick and swing it at Ironstone nodes with {PrimaryActionV2}. </t>
  </si>
  <si>
    <t xml:space="preserve">Coal can be mined by a Pick and is an important fuel. Much more efficient than wood, coal will provide you with a fuel source without sacrificing your wood supply.
Equip a Pick and swing it at coal nodes with {PrimaryActionV2}. </t>
  </si>
  <si>
    <t>A Blacksmith's Bench is necessary for a crafter. In it, you will be able to craft not only weapons, but components used in building upgrades and more.
Access the Blacksmith's Bench by pressing {InteractKey} while looking at it.</t>
  </si>
  <si>
    <t>The arts of fermentation give humankind the gift of drink and libation. These wooden barrels are the heart of that blessed task.
Access the Fermentation Barrel by pressing {InteractKey} while looking at it.</t>
  </si>
  <si>
    <t>The Delving Bench allows you to study the properties and materials of items and discern new recipes from them.
Access the Delving Bench by pressing {InteractKey} while looking at it.</t>
  </si>
  <si>
    <t>Once placed, Planters accept Compost and Seeds to allow plants to grow so that you can collect the resulting crops later.
You can place a Crude Planter by using the Construction Hammer.
Access the Crude Planter by pressing {InteractKey} while looking at it.</t>
  </si>
  <si>
    <t>Compost Heaps are used to produce fertilizer for your seeds. 
You can place a Compost Heap by using the Construction Hammer.
Access the Compost Heap by pressing {InteractKey} while looking at it.</t>
  </si>
  <si>
    <t>By harvesting wild plants, you will often come across seeds. Different plants yield distinct types of seeds.
Press {InteractKey} while facing plants on the ground to pick them up. You can also use a Sickle to harvest them.</t>
  </si>
  <si>
    <t>A Dyer's bench will allow you to craft Warpaints and Dyes.
Access the Dyer's Bench by pressing {InteractKey} while looking at it.</t>
  </si>
  <si>
    <t xml:space="preserve">Black Ice can be found in colder regions - it is a crucial resource for blacksmiths in that you will need it to produce Hardened Steel.
Equip your Pick and swing it at Black Ice nodes with {PrimaryActionV2}. </t>
  </si>
  <si>
    <t>The alchemy bench converts raw materials into Healing Wraps and potions of limitless wonder.
You can place an Alchemist's Bench by using the Construction Hammer.
Access the Alchemist's Bench by pressing {InteractKey} while looking at it.</t>
  </si>
  <si>
    <t>Contextual actions appear in the lower right corner of the screen. Move by using {MoveBackwards}, {MoveForward}, {MoveLeft}, {MoveRight}.</t>
  </si>
  <si>
    <t>Search nearby for supplies. Dead bodies, crates, and chests are among the things that can contain useful items. 
Chests and other containers may contain items. Press {InteractKey} while targeting these containers to open them.</t>
  </si>
  <si>
    <t>Plant Fiber can be gathered from bushes and shrubs or be found in waterlogged chests.
Harvest Plant Fiber from a bush by facing it and interacting with {InteractKey}.
Many objects in the world can be interacted with in this way.</t>
  </si>
  <si>
    <t>The world is full of danger. Stones can be used to craft rudimentary weapons and buildings.
Press {InteractKey} while facing small Stones on the ground to pick them up. Larger Stones will require a tool to harvest.</t>
  </si>
  <si>
    <t>Branches can be used to craft basic weapons and can be used as fuel in campfires.
Press {InteractKey} to pick up branches.</t>
  </si>
  <si>
    <t xml:space="preserve">Equip your Stone Pick and swing it at rocks with {PrimaryActionV2}. </t>
  </si>
  <si>
    <t xml:space="preserve">Harvesting corpses will yield resources you can use for cooking food, tanning hides, and more. 
Some corpses may have items in their inventories for you to take. Corpses remain in the world for 30 minutes before they vanish.
Equip a Stone tool and swing it at a corpse with {PrimaryActionV2}. </t>
  </si>
  <si>
    <t>You may only have a single bedroll placed at any given time, so consider where you want to place these while traveling. 
You can place some objects in the world by selecting them with a shortcut slot then pressing the corresponding button to confirm their placement location.</t>
  </si>
  <si>
    <t>Place fuel and raw meat in the Campfire's inventory and activate it by pressing the Play button. Branches and Wood both work as fuel.
Open the Campfire inventory by pressing {InteractKey} while looking at it.
After the meat has cooked, take it from the Campfire's inventory for yourself.</t>
  </si>
  <si>
    <t>Wells fill over time and dry out temporarily if all their water is depleted. If you have only recently placed a well, you may need to wait for a short while before water starts collecting in it.
Use a Well by pressing {InteractKey} while looking at it.</t>
  </si>
  <si>
    <t>A Fluid Press separates liquids from other materials. This can be used to produce oil from fish, or blood from various items.
Access the Fluid Press by pressing {InteractKey} while looking at it.</t>
  </si>
  <si>
    <t>Siege Cauldrons can filled with tar. They are a good way of preventing enemies from getting into your buildings by climbing.
Access the Siege Cauldron by pressing {InteractKey} while looking at it.</t>
  </si>
  <si>
    <t>Stables are used for rearing horses from foals to fully-fledged mounts. Putting a foal and food into the stable will over time raise it to full adulthood._x000D_
_x000D_
Access the Stables by pressing {InteractKey} while looking at it.</t>
  </si>
  <si>
    <t>The Greater Wheel of Pain allows for breaking up to eight thralls at the same time.
Access the Greater Wheel of Pain by pressing {InteractKey} while looking at it.</t>
  </si>
  <si>
    <t>The Casting Table grants the ability to craft Molds, used for crafting Jewelry, Glass Flasks and even Coins._x000D_
_x000D_
Access the Casting Table by pressing {InteractKey} while looking at it.</t>
  </si>
  <si>
    <t>A Grinder is a necessity for any Alchemist or Potion-maker, as it allows grinding down resources into dusts and powders.
Access the Grinder by pressing {InteractKey} while looking at it.</t>
  </si>
  <si>
    <t>A Carpenter's Bench allows you to craft bows and arrows as well as handles for higher grade weapons.
Access a Carpenter's Bench by pressing {InteractKey} while looking at it.</t>
  </si>
  <si>
    <t>The Thaumaturgy Bench is the sorcerer's primary venue for the crafting of sorcery-related objects and items._x000D_
_x000D_
Access the Thaumaturgy Bench by pressing {InteractKey} while looking at it.</t>
  </si>
  <si>
    <t>Safely storing resources and equipment is important because it is not possible to carry all your belongings at the same time. _x000D_
_x000D_
Open the Wooden Box inventory by pressing {InteractKey} while looking at it.</t>
  </si>
  <si>
    <t>Tanneries are automatic crafting stations, where you simply need to add fuel and basic resources for it to work. _x000D_
_x000D_
You can place a Tannery by using the Construction Hammer._x000D_
_x000D_
Access the Tannery by pressing {InteractKey} while looking at it.</t>
  </si>
  <si>
    <t>The Wheel of Pain is a large object and will require some space while at the same time being easily accessible._x000D_
_x000D_
You can place a Wheel of Pain by using the Construction Hammer._x000D_
_x000D_
Access the Wheel of Pain by pressing {InteractKey} while looking at it.</t>
  </si>
  <si>
    <t>You can place a Tinker's Bench by using the Construction Hammer.
Access the Tinker's Bench by pressing {InteractKey} while looking at it.</t>
  </si>
  <si>
    <t>A Fluid Press allows you to separate liquids from other materials. You will need a Fluid Press to obtain Oil._x000D_
_x000D_
Access the Fluid Press by pressing {InteractKey} while looking at it.</t>
  </si>
  <si>
    <t>A Grandmaster Blacksmith station is the epitome of weapon-crafting. Grandmaster stations have increased inventory space and are typically faster or require less resources to craft items._x000D_
_x000D_
Access the Grandmaster Blacksmith Station by pressing {InteractKey} while looking at it.</t>
  </si>
  <si>
    <t xml:space="preserve">Black Ice can be found in colder regions - it is a crucial resource for blacksmiths in that you will need it to produce Hardened Steel. Gather Black Ice with your Pick or Pickaxe for the best result.
Equip your Pick and swing it at Black Ice nodes with {PrimaryActionV2}. </t>
  </si>
  <si>
    <t>By adding Tar to a Siege Cauldron, you will prepare it for use. 
Press {InteractKey} while facing the lever next to the Siege Cauldron to empty it onto any unfortunate climbers below it.</t>
  </si>
  <si>
    <t>Foals can be found grazing the lands and by interacting with them, you can pick them up and raise them as mounts in a Stable.
Press {InteractKey} while facing a Foal to pick it up.</t>
  </si>
  <si>
    <t>Once you have saddled your mount, you can press {InteractKey} to ride it. To dismount, press {Dismount}.
The contextual menu in the lower right corner of the screen will inform you of the actions you can take while riding.</t>
  </si>
  <si>
    <t>Like Waterskins, Glass Flasks can be filled from any source of water. You can also fill them by putting it with some ice in a campfire, or even filling it in an Alchemist's Bench.
Press {InteractKey} while facing a body of water to fill the flask.</t>
  </si>
  <si>
    <t xml:space="preserve">Gold is useful for many recipes such as Alchemical Base, a foundation for high-level alchemy. 
You can find Goldstone within Obsidian veins.
Equip a Pick and swing it at Obsidian nodes with {PrimaryActionV2}. </t>
  </si>
  <si>
    <t xml:space="preserve">Silverstone can be found in rare silver nodes in select locations on the map. Look for places of power or mines.
Equip a Pick and swing it at silver nodes with {PrimaryActionV2}. </t>
  </si>
  <si>
    <t>Increasing your Agility attribute will improve the damage of Agility weapons. You will also unlock powerful Perks as you spend more attribute points in Agility.
You can access the Attributes menu by pressing {TogglePaperdollGUI}.</t>
  </si>
  <si>
    <t>Increasing your Strength attribute will improve the damage of Strength weapons. You will also unlock powerful Perks as you spend more attribute points in Strength.
You can access the Attributes menu by pressing {TogglePaperdollGUI}.</t>
  </si>
  <si>
    <t xml:space="preserve">Heavy and Light attacks differ in execution speed and may have other effects tied to them.
Heavy attacks are performed by pressing the {SpecialActionV2}. </t>
  </si>
  <si>
    <t>Spells are cast by combining words of power to evoke ancient power.
Equip your Focus and press {PrimaryActionV2} to engage with the different words of power to cast a variety of spells.</t>
  </si>
  <si>
    <t>Firebowl Cauldrons provide Blacksmiths the ability to craft Steelfire, a core component of crafting Steel from Iron.
Access the Firebowl Cauldron by pressing {InteractKey} while looking at it.</t>
  </si>
  <si>
    <t>Brimstone is harvested with a Pick. You can find Brimstone in the world, and they are identifiable by their yellow tint or stalagmite shape.
Equip a Pick and swing it at Brimstone nodes with {PrimaryActionV2}.</t>
  </si>
  <si>
    <t xml:space="preserve">Equip your Stone Hatchet and swing it at trees with {PrimaryActionV2}. </t>
  </si>
  <si>
    <t>With your Construction Hammer equipped, press {ToggleConstructionInventory} to display a selection of different building pieces.
The contextual menu in the lower right corner of the screen will inform you of the actions you can take while wielding a Construction Hammer.</t>
  </si>
  <si>
    <t>The Construction Hammer can be used to copy existing building pieces. You can use this to build much faster.
Press {Building_PiecePicker} while targeting a building piece to select it as your next building piece.</t>
  </si>
  <si>
    <t>The Wooden Box is a small but important addition to a base of operation.
Interact with the Wooden Box to open it up so you can store items inside it. You can interact with objects in the world by pressing {InteractKey}.</t>
  </si>
  <si>
    <t>Plant Fiber can be gathered from bushes and shrubs.
Harvest Plant Fiber from a bush by facing it and interacting with {InteractKey}.
Many objects in the world can be interacted with in this way.</t>
  </si>
  <si>
    <t>The road leads further north - it is time to leave the scorching heat of the desert behind.
You can open your map by pressing {FullscreenMap}.
Your map is always available to help you, and you can place markers on it to save locations of interest.</t>
  </si>
  <si>
    <t>Corpses can be skinned by striking them with your skinning knife.
Equip your knife and press {PrimaryActionV2} on corpses to harvest them.</t>
  </si>
  <si>
    <t>Bark is a required fuel for Tanneries and acts as a desiccant. You can gather Bark by using your Pick to harvest trees.
Equip a Pick and swing it at trees with {PrimaryActionV2}.</t>
  </si>
  <si>
    <t>After you have placed your thrall, approach them, and press {CommandsMenu} to interact with them. 
You may instruct a thrall to follow you by holding down the {CommandsMenu} and choosing 'Follow' from the radial menu.</t>
  </si>
  <si>
    <t>While following you, thralls can be instructed to perform tasks. You may hold down {CommandsMenu} and command your thrall from there, or pressing {CommandsMenu} once, twice, or thrice to quickly command your thrall to perform tasks, such as moving to a location or attacking an enemy.</t>
  </si>
  <si>
    <t>Drag a captured enemy crafter to your Wheel of Pain and interact {InteractKey} with it. This places the enemy in the wheel and you begin the process of breaking them so they will serve you as thralls.</t>
  </si>
  <si>
    <t>While dodging you will be temporarily immune to any damage for a brief period. Dodging is an excellent way of getting out of trouble.
Press {DodgeActionV2} to dodge attacks.</t>
  </si>
  <si>
    <t>By target locking enemies, you make it easier to hit them during combat, as you will always be facing them.
You can Target Lock an enemy by pressing {TargetLock}.</t>
  </si>
  <si>
    <t>Sunder is a condition applied by weapons such as Hammers and Clubs, where the armor of a target is partially bypassed. 
You can sunder an enemy with repeated attacks using {PrimaryActionV2} or {SpecialActionV2}.</t>
  </si>
  <si>
    <t>By blocking attacks, you sacrifice some stamina to reduce incoming damage.
Hold {SecondaryActionV2} to block incoming attacks while having a shield equipped.</t>
  </si>
  <si>
    <t>Weapons have alternate attacks or moves. The nature of these attacks varies from weapon to weapon - for most of the weapons, it is a kick.
Press {SecondaryActionV2} to execute an alternate attack.</t>
  </si>
  <si>
    <t>Bleeding causes damage over time and prevents healing. 
Make your opponents bleed by using {SpecialActionV2} to strike them with heavy attacks while wielding daggers.</t>
  </si>
  <si>
    <t>Weapons such as the pike and two-handed sword may inflict the Crippled condition on your enemies. While crippled, enemies move at reduced speed.
Use {SpecialActionV2} to perform heavy attacks that can crippled your enemy while using a Sword or Pike.</t>
  </si>
  <si>
    <t>Once you have your pet following you, you can press {CommandsKey} once, twice, or thrice to issue different commands. A single tap will make your pet move to and/or attack a target.
Target your pet and press {CommandsKey} to issue commands to it.</t>
  </si>
  <si>
    <t>Skinning knives are tools used to skin the corpses of defeated enemies to gather hide, fur, leather, or pelts from them. 
Craft a Skinning Knife from your inventory crafting panel {ToggleInventory}, or a Blacksmith's Bench.</t>
  </si>
  <si>
    <t>Armors will grant you not only defensive capabilities but also shield you from the elements to some extent. Armor may also grant additional passive effects.
You can inspect how armors affect your defenses in the Stats page {TogglePaperdollGUI}</t>
  </si>
  <si>
    <t>Wraps remove Bleeding effects when used. While bandaging, you will slowly heal over time. This requires you to stand still but is an excellent method of healing between encounters.
Craft Healing Wraps from your inventory crafting panel {ToggleInventory}.</t>
  </si>
  <si>
    <t>Aloe Extract comes in a variety of grades, from the Weak Aloe Extract all the way up to Pure Aloe Extract. These extracts will heal you quickly and efficiently.
Craft Aloe Extract from your inventory crafting panel {ToggleInventory}, or an Alchemy Bench.</t>
  </si>
  <si>
    <t>You must stay hydrated and full to survive. You can see the state of your hunger and thirst in the upper left corner of the screen.
Use waterskins in your inventory {ToggleInventory} or place it in a shortcut slot and select it to drink.
You can eat food such as berries and insects the same way.</t>
  </si>
  <si>
    <t>Craft Coarse clothing in the crafting panel in your inventory {ToggleInventory}, on the right side of the screen. You may need to gather more plant fiber to craft them.
In addition to reducing damage, clothes and armor offer protection against the heat and cold of the world.</t>
  </si>
  <si>
    <t>Every level, you gain one Attribute Point. These points can be spent to improve your capabilities in the Attributes section of the menu {TogglePaperdollGUI}.</t>
  </si>
  <si>
    <t>Stone Picks are primitive but versatile tools. You can use them to crack rocks for Stone or harvest Bark from trees.
Craft a Stone Pick from your inventory crafting panel {ToggleInventory}.</t>
  </si>
  <si>
    <t>Unlock the Warrior, Bruiser, or Skirmisher Knowledge from the Knowledge menu.
Craft a Stone Weapon from your inventory crafting panel {ToggleInventory}.</t>
  </si>
  <si>
    <t>Wraps allow you to heal yourself when you are hurt. The most basic Wraps can be crafted with Plant Fiber._x000D_
_x000D_
Craft Rough Wraps from your inventory crafting panel {ToggleInventory}.</t>
  </si>
  <si>
    <t>Bedrolls designate a respawn point in case you perish while adventuring. _x000D_
_x000D_
Craft a Fiber or Rawhide Bedroll from your inventory crafting panel {ToggleInventory}.</t>
  </si>
  <si>
    <t>Unlock Primitive Cook from the Knowledge menu._x000D_
_x000D_
Craft a Campfire from your inventory crafting panel {ToggleInventory}.</t>
  </si>
  <si>
    <t>Craft a Campfire from your inventory crafting panel {ToggleInventory}.
Place the Campfire on the ground the same way you placed your Bedroll.
Open the Campfire inventory by pressing {InteractKey} while looking at it.</t>
  </si>
  <si>
    <t>Eventually, you will face the Purge. These enemies gather outside your base and attack it with the intention of tearing it down. 
Purges occur when the Purge meter in a clan reaches a certain threshold.
The Purge meter can be found below your character portrait in the Inventory {ToggleInventory}.</t>
  </si>
  <si>
    <t>A Stone Hatchet is a useful tool that can cut down trees and stumps to gather wood._x000D_
_x000D_
Craft a Stone Hatchet from your inventory crafting panel {ToggleInventory}.</t>
  </si>
  <si>
    <t>The Construction Hammer is used for crafting buildings. _x000D_
_x000D_
Craft a Construction Hammer from your inventory crafting panel {ToggleInventory}.</t>
  </si>
  <si>
    <t>Stone Picks are primitive but versatile tools. You can use them to crack rocks for Stone or harvest Bark from trees._x000D_
_x000D_
Craft a Stone Pick from your inventory crafting panel {ToggleInventory}.</t>
  </si>
  <si>
    <t>Skinning knives are tools used to skin defeated enemies and gain hide, fur, and pelts from them.
Craft a Stone Skinning Knife from your inventory crafting panel {ToggleInventory}.</t>
  </si>
  <si>
    <t>Truncheons are used to knock out enemies instead of killing them._x000D_
_x000D_
Craft a Truncheon from your inventory crafting panel {ToggleInventory}, or a Torturer's Worktable.</t>
  </si>
  <si>
    <t>A Binding is a required tool for dragging knocked-out enemies to your Wheel of Pain. _x000D_
_x000D_
Craft a Binding from your inventory crafting panel {ToggleInventory}, or a Torturer's Worktable.</t>
  </si>
  <si>
    <t>Use your bindings on an unconscious human fighter or archer, then drag them to your Wheel of Pain. There, they will be broken over time and become thralls in your employ.
Drag enemies by equipping your Binding and interacting {InteractKey} with the unconscious body.</t>
  </si>
  <si>
    <t>Completely broken weapons cannot be repaired, and the quality of a repair kit must match or surpass that of the weapon.
To repair a weapon, drag the repair-kit onto the weapon in your inventory {ToggleInventory}.</t>
  </si>
  <si>
    <t>Clubs are heavy one-handed weapons._x000D_
_x000D_
Craft a Stone Club from your inventory crafting panel {ToggleInventory}.</t>
  </si>
  <si>
    <t>Shields are used to mitigate damage of incoming blows. The durability of a shield will diminish as blows are absorbed.
Craft a Shield from your inventory crafting panel {ToggleInventory}.</t>
  </si>
  <si>
    <t>Pikes have long reach and use quick, stabbing attacks. If you want to keep an enemy away from you while still engaging in melee combat, Pikes are ideal._x000D_
_x000D_
Craft a Stone Pike from your inventory crafting panel {ToggleInventory}.</t>
  </si>
  <si>
    <t>Slay an enemy</t>
  </si>
  <si>
    <t>Harvest meat from a corpse</t>
  </si>
  <si>
    <t xml:space="preserve">Harvesting corpses with tools may yield raw meat and hide that you can use for cooking food and tanning. 
Some corpses may have items in their inventories for you to take. Corpses remain in the world for 30 minutes before they vanish.
Equip a Stone tool and swing it at a corpse with {PrimaryActionV2}. </t>
  </si>
  <si>
    <t>Enter the Exiled Lands</t>
  </si>
  <si>
    <t>Enter the Isle of Siptah</t>
  </si>
  <si>
    <t>Warrior_1
Warrior_10
Warrior_3
Warrior_3b
Soldier_4
Warrior_4
Warrior_5
Warrior_6
Warrior_7
Warrior_12
Warrior_13
Warrior_14</t>
  </si>
  <si>
    <t>To build a Trebuchet, you will first need a Siege Foundation for it to stand on. After placing a Siege Foundation, you will need to place a Trebuchet Base on top of the Siege Foundation.
Craft a Siege Foundation and a Trebuchet Base in the crafting panel of a Carpenter's Bench.</t>
  </si>
  <si>
    <t>Traps can be crafted to inflict damage or other effects on enemies. 
Craft a Trap from your inventory crafting panel {ToggleInventory}.</t>
  </si>
  <si>
    <t>Each Vault on the Isle of Siptah has a leader. Defeat these leaders to obtain valuable items.</t>
  </si>
  <si>
    <t>Raider</t>
  </si>
  <si>
    <t>From throwing orbs of fire, to constructing Trebuchets, Raiders excel at sieging enemy encampments.</t>
  </si>
  <si>
    <t>Thrall Taker</t>
  </si>
  <si>
    <t>Artificer</t>
  </si>
  <si>
    <t>Survivor_1
Survivor_2
Survivor_3
Survivor_4
Survivor_5
Survivor_6
Survivor_7
Survivor_8
Survivor_9
Survivor_10
Survivor_11
Survivor_12
Survivor_13
Survivor_15
Survivor_21
Survivor_22
Survivor_16
Survivor_17
Survivor_18
Survivor_19
Survivor_20
Survivor_23
Survivor_24
Survivor_25
Survivor_26</t>
  </si>
  <si>
    <t>CanSkip</t>
  </si>
  <si>
    <t>---,Title,Image,Description,JourneySteps,MapRestriction,UnlockedByFeat,UnlockedAtLevel,UnlockedByFindingMapMarker,RewardItems,RewardItemAmounts,RewardFeats,UnlockTheseJourneysWhenCompleted,StartHidden,SuggestedNextJourney,PrereqOverride,CanBeSkipped</t>
  </si>
  <si>
    <t>Find New Asagarth</t>
  </si>
  <si>
    <t>Find Xel-Ha</t>
  </si>
  <si>
    <t>/Game/UI/Textures/GUIs/ExilesJourney/Cards/Images/T_JourneyRV_card_img_survival.T_JourneyRV_card_img_survival</t>
  </si>
  <si>
    <t>/Game/UI/Textures/GUIs/ExilesJourney/Cards/Images/T_JourneyRV_card_img_building.T_JourneyRV_card_img_building</t>
  </si>
  <si>
    <t>/Game/UI/Textures/GUIs/ExilesJourney/Cards/Images/T_JourneyRV_card_img_combat.T_JourneyRV_card_img_combat</t>
  </si>
  <si>
    <t>/Game/UI/Textures/GUIs/ExilesJourney/Cards/Images/T_JourneyRV_card_img_artisan.T_JourneyRV_card_img_artisan</t>
  </si>
  <si>
    <t>/Game/UI/Textures/GUIs/ExilesJourney/Cards/Images/T_JourneyRV_card_img_alchemy.T_JourneyRV_card_img_alchemy</t>
  </si>
  <si>
    <t>/Game/UI/Textures/GUIs/ExilesJourney/Cards/Images/T_JourneyRV_card_img_armor.T_JourneyRV_card_img_armor</t>
  </si>
  <si>
    <t>/Game/UI/Textures/GUIs/ExilesJourney/Cards/Images/T_JourneyRV_card_img_weapons.T_JourneyRV_card_img_weapons</t>
  </si>
  <si>
    <t>/Game/UI/Textures/GUIs/ExilesJourney/Cards/Images/T_JourneyRV_card_img_pets.T_JourneyRV_card_img_pets</t>
  </si>
  <si>
    <t>/Game/UI/Textures/GUIs/ExilesJourney/Cards/Images/T_JourneyRV_card_img_farming.T_JourneyRV_card_img_farming</t>
  </si>
  <si>
    <t>/Game/UI/Textures/GUIs/ExilesJourney/Cards/Images/T_JourneyRV_card_img_explore.T_JourneyRV_card_img_explore</t>
  </si>
  <si>
    <t>/Game/UI/Textures/GUIs/ExilesJourney/Cards/Images/T_JourneyRV_card_img_defense.T_JourneyRV_card_img_defense</t>
  </si>
  <si>
    <t>/Game/UI/Textures/GUIs/ExilesJourney/Cards/Images/T_JourneyRV_card_img_religion.T_JourneyRV_card_img_religion</t>
  </si>
  <si>
    <t>Tanner_2
Tanner_3
Tanner_4
Tanner_6
Tanner_5
Tanner_7
Tanner_8</t>
  </si>
  <si>
    <t>IslandSurvivalShelter
Homesteader</t>
  </si>
  <si>
    <t>SurvivalShelter
Homesteader</t>
  </si>
  <si>
    <t>Glass Flasks are useful for crafting Dyes, Orbs, Soul Essence or by storing Sacrificial blood. You may fill Glass Flasks with water by filling them from a water-source or adding ice to them.
Get glass by smelting crystals in a furnace, then craft a Glass Flask in the crafting panel of a Casting Table.</t>
  </si>
  <si>
    <t>Dried Meat lasts much longer than normal meat but sates your hunger less. Place bark and meat in the Dryer's inventory and activate it by pressing the Play button. 
After the meat has dried, take it from the Dryer's inventory for yourself.</t>
  </si>
  <si>
    <t>Silver Bars can be ground in a Grinder to craft Silver Dust. Silver and Gold Dust, together with Ichor, are the ingredients for Alchemical Base.
Place Silver Bars in the Grinder's inventory and activate it by pressing the Play button.</t>
  </si>
  <si>
    <t>By placing wood and bark in your dryer, you will create Dry wood and Tar.
Place Bark and Wood in the Dryer inventory and activate it by pressing the Play button.</t>
  </si>
  <si>
    <t>Unlock Apprentice Weaponsmith Knowledge</t>
  </si>
  <si>
    <t>Unlock Apprentice Weaponsmith from the Knowledge menu.
You can access the Knowledge window by pressing {ToggleRecipeInventory}.</t>
  </si>
  <si>
    <t>Eat a Filling Meal</t>
  </si>
  <si>
    <t>To truly master the art of cooking, you must be able to cook something that not only tastes good, but is filling. 
Several recipes for proper meals can be found at the Stove to serve this purpose.</t>
  </si>
  <si>
    <t>---,Title,Description,Icon,RewardXP,LegacyTrigger,RewardAchievement,NumRepeats,AutoCompleteIfItemInInventory</t>
  </si>
  <si>
    <t>CompleteOnHasItem</t>
  </si>
  <si>
    <t>Master Masons learn how to craft the sturdiest buildings there are by using Steel Reinforcements and Hardened Bricks.
Unlock Master Mason from the Knowledge menu.</t>
  </si>
  <si>
    <t>Molds for circlets, rings and other jewelry only needs to be crafted once. While you have a Mold, you can use it indefinitely as part of recipes that require one, like the Circlet.
Craft a Circlet Mold in the crafting panel of a Casting Table.</t>
  </si>
  <si>
    <t>Siege Cauldrons can be filled with tar. They are a good way of preventing enemies from getting into your buildings by climbing.
Unlock Siege Cauldron from the Knowledge menu.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</si>
</sst>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006100"/>
      <name val="Calibri"/>
      <family val="2"/>
      <scheme val="minor"/>
    </font>
    <font>
      <sz val="11"/>
      <color rgb="FF9C0006"/>
      <name val="Calibri"/>
      <family val="2"/>
      <scheme val="minor"/>
    </font>
    <font>
      <b/>
      <sz val="11"/>
      <color rgb="FFFA7D00"/>
      <name val="Calibri"/>
      <family val="2"/>
      <scheme val="minor"/>
    </font>
    <font>
      <sz val="8"/>
      <name val="Calibri"/>
      <family val="2"/>
      <scheme val="minor"/>
    </font>
    <font>
      <b/>
      <sz val="11"/>
      <color theme="1"/>
      <name val="Calibri"/>
      <family val="2"/>
      <scheme val="minor"/>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rgb="FFF2F2F2"/>
      </patternFill>
    </fill>
    <fill>
      <patternFill patternType="solid">
        <fgColor theme="1"/>
        <bgColor indexed="64"/>
      </patternFill>
    </fill>
    <fill>
      <patternFill patternType="solid">
        <fgColor theme="3" tint="0.59999389629810485"/>
        <bgColor indexed="64"/>
      </patternFill>
    </fill>
  </fills>
  <borders count="6">
    <border>
      <left/>
      <right/>
      <top/>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auto="1"/>
      </left>
      <right style="thin">
        <color auto="1"/>
      </right>
      <top style="thin">
        <color auto="1"/>
      </top>
      <bottom style="thin">
        <color auto="1"/>
      </bottom>
      <diagonal/>
    </border>
    <border>
      <left/>
      <right style="thin">
        <color rgb="FF7F7F7F"/>
      </right>
      <top style="thin">
        <color rgb="FF7F7F7F"/>
      </top>
      <bottom style="thin">
        <color rgb="FF7F7F7F"/>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2" applyNumberFormat="0" applyAlignment="0" applyProtection="0"/>
    <xf numFmtId="0" fontId="5" fillId="6" borderId="4"/>
  </cellStyleXfs>
  <cellXfs count="27">
    <xf numFmtId="0" fontId="0" fillId="0" borderId="0" xfId="0"/>
    <xf numFmtId="0" fontId="0" fillId="0" borderId="0" xfId="0" applyAlignment="1">
      <alignment vertical="top"/>
    </xf>
    <xf numFmtId="0" fontId="3" fillId="4" borderId="2" xfId="3" applyAlignment="1">
      <alignment vertical="top"/>
    </xf>
    <xf numFmtId="49" fontId="0" fillId="0" borderId="0" xfId="0" applyNumberFormat="1" applyAlignment="1">
      <alignment vertical="top"/>
    </xf>
    <xf numFmtId="0" fontId="0" fillId="0" borderId="0" xfId="0" applyAlignment="1">
      <alignment horizontal="center" vertical="top"/>
    </xf>
    <xf numFmtId="0" fontId="0" fillId="0" borderId="1" xfId="0" applyBorder="1" applyAlignment="1">
      <alignment vertical="top"/>
    </xf>
    <xf numFmtId="0" fontId="0" fillId="0" borderId="0" xfId="0" applyAlignment="1">
      <alignment horizontal="left" vertical="top"/>
    </xf>
    <xf numFmtId="0" fontId="1" fillId="2" borderId="0" xfId="1" applyAlignment="1">
      <alignment horizontal="left" vertical="top"/>
    </xf>
    <xf numFmtId="0" fontId="1" fillId="2" borderId="0" xfId="1" applyNumberFormat="1" applyAlignment="1">
      <alignment horizontal="left" vertical="top"/>
    </xf>
    <xf numFmtId="0" fontId="0" fillId="0" borderId="1" xfId="0" applyBorder="1" applyAlignment="1">
      <alignment horizontal="left" vertical="top"/>
    </xf>
    <xf numFmtId="0" fontId="3" fillId="4" borderId="2" xfId="3" applyNumberFormat="1" applyAlignment="1">
      <alignment vertical="top"/>
    </xf>
    <xf numFmtId="0" fontId="0" fillId="5" borderId="0" xfId="0" applyFill="1" applyAlignment="1">
      <alignment horizontal="left" vertical="top"/>
    </xf>
    <xf numFmtId="0" fontId="0" fillId="0" borderId="0" xfId="0" applyAlignment="1">
      <alignment vertical="top" wrapText="1"/>
    </xf>
    <xf numFmtId="0" fontId="0" fillId="0" borderId="1" xfId="0" applyBorder="1" applyAlignment="1">
      <alignment horizontal="left" vertical="top" wrapText="1"/>
    </xf>
    <xf numFmtId="0" fontId="3" fillId="4" borderId="3" xfId="3" applyNumberFormat="1" applyBorder="1" applyAlignment="1">
      <alignment vertical="top"/>
    </xf>
    <xf numFmtId="0" fontId="1" fillId="2" borderId="0" xfId="1" applyNumberFormat="1" applyBorder="1" applyAlignment="1">
      <alignment vertical="top"/>
    </xf>
    <xf numFmtId="0" fontId="0" fillId="0" borderId="0" xfId="0" applyAlignment="1">
      <alignment horizontal="right" vertical="top" wrapText="1"/>
    </xf>
    <xf numFmtId="0" fontId="0" fillId="0" borderId="0" xfId="0" applyAlignment="1">
      <alignment horizontal="right" vertical="top"/>
    </xf>
    <xf numFmtId="0" fontId="1" fillId="2" borderId="1" xfId="1" quotePrefix="1" applyBorder="1" applyAlignment="1">
      <alignment vertical="top"/>
    </xf>
    <xf numFmtId="0" fontId="3" fillId="4" borderId="2" xfId="3" applyAlignment="1">
      <alignment vertical="top" wrapText="1"/>
    </xf>
    <xf numFmtId="0" fontId="1" fillId="2" borderId="0" xfId="1" applyNumberFormat="1" applyBorder="1" applyAlignment="1">
      <alignment vertical="top" wrapText="1"/>
    </xf>
    <xf numFmtId="0" fontId="1" fillId="2" borderId="0" xfId="1" quotePrefix="1" applyAlignment="1">
      <alignment horizontal="left" vertical="top"/>
    </xf>
    <xf numFmtId="49" fontId="0" fillId="0" borderId="0" xfId="0" applyNumberFormat="1" applyAlignment="1">
      <alignment horizontal="center" vertical="top"/>
    </xf>
    <xf numFmtId="0" fontId="3" fillId="4" borderId="5" xfId="3" applyBorder="1" applyAlignment="1">
      <alignment vertical="top"/>
    </xf>
    <xf numFmtId="0" fontId="0" fillId="0" borderId="0" xfId="0" applyAlignment="1">
      <alignment horizontal="center" vertical="top" wrapText="1"/>
    </xf>
    <xf numFmtId="0" fontId="2" fillId="3" borderId="0" xfId="2" applyAlignment="1">
      <alignment horizontal="center"/>
    </xf>
    <xf numFmtId="0" fontId="1" fillId="2" borderId="0" xfId="1" applyAlignment="1">
      <alignment horizontal="center" vertical="top"/>
    </xf>
  </cellXfs>
  <cellStyles count="5">
    <cellStyle name="Bad" xfId="2" builtinId="27"/>
    <cellStyle name="Calculation" xfId="3" builtinId="22"/>
    <cellStyle name="Good" xfId="1" builtinId="26"/>
    <cellStyle name="Normal" xfId="0" builtinId="0"/>
    <cellStyle name="X Input" xfId="4" xr:uid="{A1AD19C0-D469-49FA-801B-21A4B4ED19FB}"/>
  </cellStyles>
  <dxfs count="43">
    <dxf>
      <numFmt numFmtId="0" formatCode="General"/>
      <fill>
        <patternFill patternType="solid">
          <fgColor indexed="64"/>
          <bgColor theme="1"/>
        </patternFill>
      </fill>
      <alignment horizontal="left" vertical="top" textRotation="0" indent="0" justifyLastLine="0" shrinkToFit="0" readingOrder="0"/>
    </dxf>
    <dxf>
      <numFmt numFmtId="0" formatCode="General"/>
      <alignment horizontal="left" vertical="top" textRotation="0" wrapText="0" indent="0" justifyLastLine="0" shrinkToFit="0" readingOrder="0"/>
    </dxf>
    <dxf>
      <numFmt numFmtId="0" formatCode="General"/>
      <alignment horizontal="general" vertical="top" textRotation="0" wrapText="0" indent="0" justifyLastLine="0" shrinkToFit="0" readingOrder="0"/>
    </dxf>
    <dxf>
      <alignment vertical="top" textRotation="0" indent="0" justifyLastLine="0" shrinkToFit="0" readingOrder="0"/>
    </dxf>
    <dxf>
      <alignment horizontal="center" vertical="top" textRotation="0" wrapText="0" indent="0" justifyLastLine="0" shrinkToFit="0" readingOrder="0"/>
    </dxf>
    <dxf>
      <alignment horizontal="general" vertical="top" textRotation="0" wrapText="0" indent="0" justifyLastLine="0" shrinkToFit="0" readingOrder="0"/>
    </dxf>
    <dxf>
      <alignment vertical="top" textRotation="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ont>
        <color theme="7" tint="0.79998168889431442"/>
      </font>
      <fill>
        <patternFill>
          <bgColor rgb="FFFF0000"/>
        </patternFill>
      </fill>
    </dxf>
    <dxf>
      <numFmt numFmtId="0" formatCode="General"/>
      <alignment horizontal="general" vertical="top" textRotation="0" wrapText="0" indent="0" justifyLastLine="0" shrinkToFit="0" readingOrder="0"/>
      <border diagonalUp="0" diagonalDown="0">
        <left style="thin">
          <color indexed="64"/>
        </left>
        <right/>
        <top/>
        <bottom/>
      </border>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alignment horizontal="general" vertical="top" textRotation="0" wrapText="0" indent="0" justifyLastLine="0" shrinkToFit="0" readingOrder="0"/>
    </dxf>
    <dxf>
      <alignment vertical="top" textRotation="0" wrapText="0" indent="0" justifyLastLine="0" shrinkToFit="0" readingOrder="0"/>
    </dxf>
    <dxf>
      <alignment horizontal="center" vertical="top" textRotation="0" wrapText="1"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numFmt numFmtId="30" formatCode="@"/>
      <alignment horizontal="center" vertical="top" textRotation="0" wrapText="0" indent="0" justifyLastLine="0" shrinkToFit="0" readingOrder="0"/>
    </dxf>
    <dxf>
      <numFmt numFmtId="30" formatCode="@"/>
      <alignment horizontal="general"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30" formatCode="@"/>
      <alignment horizontal="general" vertical="top" textRotation="0" wrapText="0" indent="0" justifyLastLine="0" shrinkToFit="0" readingOrder="0"/>
    </dxf>
    <dxf>
      <numFmt numFmtId="0" formatCode="General"/>
      <alignment horizontal="general" vertical="top" textRotation="0" wrapText="0" indent="0" justifyLastLine="0" shrinkToFit="0" readingOrder="0"/>
      <border diagonalUp="0" diagonalDown="0" outline="0">
        <left style="thin">
          <color indexed="64"/>
        </left>
        <right/>
        <top/>
        <bottom/>
      </border>
    </dxf>
    <dxf>
      <numFmt numFmtId="0" formatCode="General"/>
      <alignment vertical="top" textRotation="0" wrapText="0" indent="0" justifyLastLine="0" shrinkToFit="0" readingOrder="0"/>
    </dxf>
    <dxf>
      <numFmt numFmtId="0" formatCode="General"/>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Robert Halvarsson" id="{2FC3C67C-696A-41BD-8E92-2E08D8B05B82}" userId="Robert Halvarsson"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D1543C-0AC1-4B6E-A182-D0B8B81A3144}" name="Table2" displayName="Table2" ref="A2:Y51" totalsRowShown="0" headerRowDxfId="42" dataDxfId="41">
  <autoFilter ref="A2:Y51" xr:uid="{38D1543C-0AC1-4B6E-A182-D0B8B81A3144}"/>
  <tableColumns count="25">
    <tableColumn id="1" xr3:uid="{B7F4807D-6F5D-4985-88D8-E23FD25D853F}" name="Row" dataDxfId="40" dataCellStyle="Calculation"/>
    <tableColumn id="14" xr3:uid="{3952661B-DFE9-4322-A87F-856FF277D143}" name="JourneyRowName" dataDxfId="39" dataCellStyle="Normal"/>
    <tableColumn id="2" xr3:uid="{965621CD-A321-47CD-A73F-20DE1F5C1C60}" name="Title" dataDxfId="38"/>
    <tableColumn id="3" xr3:uid="{2DF7F737-C4E1-4380-8DA2-F0AE7E78B684}" name="Image" dataDxfId="37"/>
    <tableColumn id="4" xr3:uid="{6B1AD779-13D8-4784-87F6-EF69CFFE6061}" name="Contains Steps" dataDxfId="36" dataCellStyle="Normal"/>
    <tableColumn id="15" xr3:uid="{7C80FE28-C29C-40E1-AA43-A1782E6ABCB6}" name="Description" dataDxfId="35"/>
    <tableColumn id="24" xr3:uid="{73E15F22-090D-4565-8840-7BBC3362CB80}" name="PrereqOverride" dataDxfId="34"/>
    <tableColumn id="5" xr3:uid="{2C7F2CD9-3D0D-4F5B-92C0-6EF8B5715AEB}" name="Map Restriction" dataDxfId="33"/>
    <tableColumn id="22" xr3:uid="{50C6FD3F-2B65-437A-ABC3-296B17E01FC8}" name="StartHidden" dataDxfId="32"/>
    <tableColumn id="6" xr3:uid="{7305DFA0-08D7-479F-9F65-3DECED9C588E}" name="By Feat" dataDxfId="31" dataCellStyle="Normal"/>
    <tableColumn id="7" xr3:uid="{48B99E30-DB4A-4B06-A323-0C8211FBA38E}" name="By Level" dataDxfId="30" dataCellStyle="Normal"/>
    <tableColumn id="8" xr3:uid="{6E67A807-47E2-4B3C-BFA5-AC290B35A093}" name="By Mapmarkers" dataDxfId="29" dataCellStyle="Normal"/>
    <tableColumn id="9" xr3:uid="{AD8B1BAF-410E-4DBB-8CCA-E849DEBE5948}" name="Reward Items" dataDxfId="28" dataCellStyle="Normal"/>
    <tableColumn id="10" xr3:uid="{EA46A70E-7AE9-4AD7-A6E2-5FA25209F186}" name="Reward Item Amounts" dataDxfId="27" dataCellStyle="Normal"/>
    <tableColumn id="11" xr3:uid="{25923F5A-F088-4CB6-98A9-40DF5F498735}" name="Reward Feats" dataDxfId="26" dataCellStyle="Normal"/>
    <tableColumn id="25" xr3:uid="{2204E926-4628-4534-B344-9AF6D13BB59A}" name="CanSkip" dataDxfId="25"/>
    <tableColumn id="12" xr3:uid="{7D178C86-C4E6-4F27-B02F-EC6CEAB82720}" name="Unlock Journeys" dataDxfId="24" dataCellStyle="Normal"/>
    <tableColumn id="23" xr3:uid="{407335E3-2FC6-4EEB-A170-B7E6F2CDCC6F}" name="SuggestedNextJourney" dataDxfId="23"/>
    <tableColumn id="16" xr3:uid="{FB0D9671-0121-4A3F-87B9-8BAAE29EBCA3}" name="StepsTranslator" dataDxfId="22" dataCellStyle="Calculation">
      <calculatedColumnFormula>"("&amp;SUBSTITUTE(Table2[[#This Row],[Contains Steps]],CHAR(10),",")&amp;")"</calculatedColumnFormula>
    </tableColumn>
    <tableColumn id="17" xr3:uid="{53FE6310-DD84-4001-8994-8B595BF0B858}" name="MapMarkerTranslator" dataDxfId="21" dataCellStyle="Calculation">
      <calculatedColumnFormula>SUBSTITUTE(SUBSTITUTE(SUBSTITUTE(IF("("&amp;SUBSTITUTE(Table2[[#This Row],[By Mapmarkers]],CHAR(10),",")&amp;")"="()",CHAR(34)&amp;CHAR(34),"("&amp;SUBSTITUTE(Table2[[#This Row],[By Mapmarkers]],CHAR(10),",")&amp;")"),"(","("&amp;CHAR(34)&amp;CHAR(34)),")",CHAR(34)&amp;CHAR(34)&amp;")"),",",CHAR(34)&amp;CHAR(34)&amp;","&amp;CHAR(34)&amp;CHAR(34))</calculatedColumnFormula>
    </tableColumn>
    <tableColumn id="19" xr3:uid="{9C7B5B84-1A9A-44BD-9A41-A32C4000B327}" name="RewardItemsTranslator" dataDxfId="20" dataCellStyle="Calculation">
      <calculatedColumnFormula>IF("("&amp;SUBSTITUTE(Table2[[#This Row],[Reward Items]],CHAR(10),",")&amp;")"="()",CHAR(34)&amp;CHAR(34),"("&amp;SUBSTITUTE(Table2[[#This Row],[Reward Items]],CHAR(10),",")&amp;")")</calculatedColumnFormula>
    </tableColumn>
    <tableColumn id="18" xr3:uid="{9ED5A87F-C8FD-439D-952C-286362908349}" name="RewardItemAmountsTranslator" dataDxfId="19" dataCellStyle="Calculation">
      <calculatedColumnFormula>IF("("&amp;SUBSTITUTE(Table2[[#This Row],[Reward Item Amounts]],CHAR(10),",")&amp;")"="()",CHAR(34)&amp;CHAR(34),"("&amp;SUBSTITUTE(Table2[[#This Row],[Reward Item Amounts]],CHAR(10),",")&amp;")")</calculatedColumnFormula>
    </tableColumn>
    <tableColumn id="20" xr3:uid="{95AB749F-CF68-4D07-A03C-5E9A260AFBAC}" name="RewardFeatsTranslator" dataDxfId="18" dataCellStyle="Calculation">
      <calculatedColumnFormula>IF("("&amp;SUBSTITUTE(Table2[[#This Row],[Reward Feats]],CHAR(10),",")&amp;")"="()",CHAR(34)&amp;CHAR(34),"("&amp;SUBSTITUTE(Table2[[#This Row],[Reward Feats]],CHAR(10),",")&amp;")")</calculatedColumnFormula>
    </tableColumn>
    <tableColumn id="21" xr3:uid="{5615B069-DFCE-47E1-9891-183127B46440}" name="UnlockJourneyTranslator" dataDxfId="17" dataCellStyle="Calculation">
      <calculatedColumnFormula>IF("("&amp;SUBSTITUTE(Table2[[#This Row],[Unlock Journeys]],CHAR(10),",")&amp;")"="()",CHAR(34)&amp;CHAR(34),"("&amp;SUBSTITUTE(Table2[[#This Row],[Unlock Journeys]],CHAR(10),",")&amp;")")</calculatedColumnFormula>
    </tableColumn>
    <tableColumn id="13" xr3:uid="{06A0B946-B359-42C5-AA92-D3FE99A59423}" name="---,Title,Image,Description,JourneySteps,MapRestriction,UnlockedByFeat,UnlockedAtLevel,UnlockedByFindingMapMarker,RewardItems,RewardItemAmounts,RewardFeats,UnlockTheseJourneysWhenCompleted,StartHidden,SuggestedNextJourney,PrereqOverride,CanBeSkipped" dataDxfId="16" dataCellStyle="Good">
      <calculatedColumnFormula>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F773FBF-612B-488E-B474-134FF5E458A2}" name="Table4" displayName="Table4" ref="A1:M459" totalsRowShown="0" headerRowDxfId="14" dataDxfId="13">
  <autoFilter ref="A1:M459" xr:uid="{1F773FBF-612B-488E-B474-134FF5E458A2}"/>
  <tableColumns count="13">
    <tableColumn id="1" xr3:uid="{7A5D9C10-ECF0-4F72-8894-7FFAE056F692}" name="ID" dataDxfId="12" dataCellStyle="Normal">
      <calculatedColumnFormula>ROW(Table4[[#This Row],[ID]])-1</calculatedColumnFormula>
    </tableColumn>
    <tableColumn id="7" xr3:uid="{39F0C6AC-D087-4F10-B234-F5EA9736048B}" name="StepName" dataDxfId="11" dataCellStyle="Normal"/>
    <tableColumn id="2" xr3:uid="{471F2B98-B407-4698-9E27-994C8588ABB5}" name="Title" dataDxfId="10" dataCellStyle="Normal"/>
    <tableColumn id="3" xr3:uid="{BEAD5DBD-BFAB-42F6-ADB2-9AE9DC2241F1}" name="Description" dataDxfId="9" dataCellStyle="Normal"/>
    <tableColumn id="10" xr3:uid="{5B976181-2942-4B99-9B3A-04EE551BF4A3}" name="LegacyTrigger" dataDxfId="8" dataCellStyle="Normal"/>
    <tableColumn id="9" xr3:uid="{B5BA596E-2792-4B9A-A38B-ED5CE55B42B6}" name="Achievement" dataDxfId="7"/>
    <tableColumn id="4" xr3:uid="{941FF057-9342-4B82-93FA-0E5131C2FA58}" name="Icon" dataDxfId="6" dataCellStyle="Normal"/>
    <tableColumn id="12" xr3:uid="{5EFE8558-DABD-4A8D-8816-E125497F13CF}" name="Repeats" dataDxfId="5"/>
    <tableColumn id="13" xr3:uid="{9EFA5B0C-2D99-4DD1-BDAE-AB9C226AC8B3}" name="CompleteOnHasItem" dataDxfId="4"/>
    <tableColumn id="5" xr3:uid="{98C469F4-1CC5-4552-AFF9-BD2D43ED2219}" name="XP" dataDxfId="3" dataCellStyle="Normal"/>
    <tableColumn id="11" xr3:uid="{0C21E489-93FF-48D1-B45F-7FB1BF97C95E}" name="DescriptionFormatting" dataDxfId="2" dataCellStyle="Calculation">
      <calculatedColumnFormula>CHAR(34)&amp;SUBSTITUTE(SUBSTITUTE(Table4[[#This Row],[Description]],CHAR(10),"&lt;br&gt;"),CHAR(13),"")&amp;CHAR(34)</calculatedColumnFormula>
    </tableColumn>
    <tableColumn id="6" xr3:uid="{5FD98FB3-F90D-4938-A692-0656416D878F}" name="---,Title,Description,Icon,RewardXP,LegacyTrigger,RewardAchievement,NumRepeats,AutoCompleteIfItemInInventory" dataDxfId="1" dataCellStyle="Good">
      <calculatedColumnFormula array="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calculatedColumnFormula>
    </tableColumn>
    <tableColumn id="8" xr3:uid="{F3157F7F-B4A5-42C6-817A-B907527D7507}" name=" " dataDxfId="0">
      <calculatedColumnFormula>""</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2D5A86B-8812-4D04-ACC2-3241262BC158}" name="IconTable" displayName="IconTable" ref="A1:B10" totalsRowShown="0">
  <autoFilter ref="A1:B10" xr:uid="{22D5A86B-8812-4D04-ACC2-3241262BC158}"/>
  <tableColumns count="2">
    <tableColumn id="1" xr3:uid="{984EB493-57A1-4B59-8491-CA057490965A}" name="IconType"/>
    <tableColumn id="2" xr3:uid="{B700C755-9B2D-4CD5-8E2B-8F3B153E1283}" name="Ic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2" dT="2022-10-11T13:08:00.22" personId="{2FC3C67C-696A-41BD-8E92-2E08D8B05B82}" id="{E7541C29-421E-47A8-B703-96F715D5F7A8}">
    <text>This should be a Feat Template ID</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08D88-3DD2-4AEB-ACD4-8600DD163AF4}">
  <sheetPr codeName="Sheet1"/>
  <dimension ref="A1:Z52"/>
  <sheetViews>
    <sheetView zoomScaleNormal="100" workbookViewId="0">
      <pane ySplit="2" topLeftCell="A17" activePane="bottomLeft" state="frozen"/>
      <selection pane="bottomLeft" activeCell="E18" sqref="E18"/>
    </sheetView>
  </sheetViews>
  <sheetFormatPr defaultRowHeight="15" x14ac:dyDescent="0.25"/>
  <cols>
    <col min="1" max="1" width="7" style="1" customWidth="1"/>
    <col min="2" max="2" width="14.85546875" style="1" customWidth="1"/>
    <col min="3" max="3" width="14.7109375" style="1" customWidth="1"/>
    <col min="4" max="4" width="8.5703125" style="1" customWidth="1"/>
    <col min="5" max="5" width="21.85546875" style="1" customWidth="1"/>
    <col min="6" max="6" width="33.5703125" style="1" customWidth="1"/>
    <col min="7" max="7" width="17.42578125" style="1" bestFit="1" customWidth="1"/>
    <col min="8" max="8" width="15.85546875" style="4" customWidth="1"/>
    <col min="9" max="10" width="10.5703125" style="1" bestFit="1" customWidth="1"/>
    <col min="11" max="11" width="9.42578125" style="1" customWidth="1"/>
    <col min="12" max="12" width="7.85546875" style="1" customWidth="1"/>
    <col min="13" max="13" width="14.5703125" style="1" customWidth="1"/>
    <col min="14" max="14" width="12.5703125" style="1" customWidth="1"/>
    <col min="15" max="15" width="19.5703125" style="1" customWidth="1"/>
    <col min="16" max="16" width="10.28515625" style="4" bestFit="1" customWidth="1"/>
    <col min="17" max="17" width="9.140625" style="1" customWidth="1"/>
    <col min="18" max="18" width="12.140625" style="1" customWidth="1"/>
    <col min="19" max="19" width="14.140625" style="1" hidden="1" customWidth="1"/>
    <col min="20" max="20" width="15.7109375" style="1" hidden="1" customWidth="1"/>
    <col min="21" max="21" width="21" style="1" hidden="1" customWidth="1"/>
    <col min="22" max="22" width="18" style="1" hidden="1" customWidth="1"/>
    <col min="23" max="23" width="22.42578125" style="1" hidden="1" customWidth="1"/>
    <col min="24" max="24" width="19.28515625" style="1" hidden="1" customWidth="1"/>
    <col min="25" max="25" width="28.7109375" style="1" customWidth="1"/>
    <col min="26" max="16384" width="9.140625" style="1"/>
  </cols>
  <sheetData>
    <row r="1" spans="1:26" x14ac:dyDescent="0.25">
      <c r="H1" s="25" t="s">
        <v>72</v>
      </c>
      <c r="I1" s="25"/>
      <c r="J1" s="25"/>
      <c r="K1" s="26" t="s">
        <v>0</v>
      </c>
      <c r="L1" s="26"/>
      <c r="M1" s="26"/>
      <c r="N1" s="26"/>
      <c r="O1" s="26"/>
    </row>
    <row r="2" spans="1:26" x14ac:dyDescent="0.25">
      <c r="A2" s="1" t="s">
        <v>67</v>
      </c>
      <c r="B2" s="1" t="s">
        <v>89</v>
      </c>
      <c r="C2" s="5" t="s">
        <v>61</v>
      </c>
      <c r="D2" s="1" t="s">
        <v>62</v>
      </c>
      <c r="E2" s="1" t="s">
        <v>71</v>
      </c>
      <c r="F2" s="1" t="s">
        <v>68</v>
      </c>
      <c r="G2" s="1" t="s">
        <v>1554</v>
      </c>
      <c r="H2" s="1" t="s">
        <v>63</v>
      </c>
      <c r="I2" s="1" t="s">
        <v>1548</v>
      </c>
      <c r="J2" t="s">
        <v>73</v>
      </c>
      <c r="K2" t="s">
        <v>74</v>
      </c>
      <c r="L2" t="s">
        <v>75</v>
      </c>
      <c r="M2" s="5" t="s">
        <v>64</v>
      </c>
      <c r="N2" s="17" t="s">
        <v>65</v>
      </c>
      <c r="O2" s="1" t="s">
        <v>66</v>
      </c>
      <c r="P2" s="6" t="s">
        <v>1740</v>
      </c>
      <c r="Q2" s="1" t="s">
        <v>77</v>
      </c>
      <c r="R2" s="17" t="s">
        <v>1553</v>
      </c>
      <c r="S2" s="1" t="s">
        <v>1432</v>
      </c>
      <c r="T2" s="1" t="s">
        <v>1433</v>
      </c>
      <c r="U2" s="1" t="s">
        <v>1434</v>
      </c>
      <c r="V2" s="1" t="s">
        <v>1435</v>
      </c>
      <c r="W2" s="1" t="s">
        <v>1436</v>
      </c>
      <c r="X2" s="1" t="s">
        <v>1437</v>
      </c>
      <c r="Y2" s="18" t="s">
        <v>1741</v>
      </c>
      <c r="Z2" s="1" t="s">
        <v>59</v>
      </c>
    </row>
    <row r="3" spans="1:26" ht="67.5" customHeight="1" x14ac:dyDescent="0.25">
      <c r="A3" s="10">
        <v>1</v>
      </c>
      <c r="B3" s="1" t="s">
        <v>15</v>
      </c>
      <c r="C3" s="5" t="s">
        <v>15</v>
      </c>
      <c r="D3" s="3" t="s">
        <v>1744</v>
      </c>
      <c r="E3" s="12" t="s">
        <v>1739</v>
      </c>
      <c r="F3" s="12" t="s">
        <v>892</v>
      </c>
      <c r="G3" s="12" t="s">
        <v>1729</v>
      </c>
      <c r="H3" s="3" t="s">
        <v>79</v>
      </c>
      <c r="I3" s="22"/>
      <c r="M3" s="1">
        <v>14155</v>
      </c>
      <c r="N3" s="1">
        <v>1</v>
      </c>
      <c r="P3" s="4" t="s">
        <v>49</v>
      </c>
      <c r="Q3" s="1" t="s">
        <v>100</v>
      </c>
      <c r="R3" s="12" t="s">
        <v>1758</v>
      </c>
      <c r="S3" s="2" t="str">
        <f>"("&amp;SUBSTITUTE(Table2[[#This Row],[Contains Steps]],CHAR(10),",")&amp;")"</f>
        <v>(Survivor_1,Survivor_2,Survivor_3,Survivor_4,Survivor_5,Survivor_6,Survivor_7,Survivor_8,Survivor_9,Survivor_10,Survivor_11,Survivor_12,Survivor_13,Survivor_15,Survivor_21,Survivor_22,Survivor_16,Survivor_17,Survivor_18,Survivor_19,Survivor_20,Survivor_23,Survivor_24,Survivor_25,Survivor_26)</v>
      </c>
      <c r="T3" s="2" t="str">
        <f>SUBSTITUTE(SUBSTITUTE(SUBSTITUTE(IF("("&amp;SUBSTITUTE(Table2[[#This Row],[By Mapmarkers]],CHAR(10),",")&amp;")"="()",CHAR(34)&amp;CHAR(34),"("&amp;SUBSTITUTE(Table2[[#This Row],[By Mapmarkers]],CHAR(10),",")&amp;")"),"(","("&amp;CHAR(34)&amp;CHAR(34)),")",CHAR(34)&amp;CHAR(34)&amp;")"),",",CHAR(34)&amp;CHAR(34)&amp;","&amp;CHAR(34)&amp;CHAR(34))</f>
        <v>""</v>
      </c>
      <c r="U3" s="2" t="str">
        <f>IF("("&amp;SUBSTITUTE(Table2[[#This Row],[Reward Items]],CHAR(10),",")&amp;")"="()",CHAR(34)&amp;CHAR(34),"("&amp;SUBSTITUTE(Table2[[#This Row],[Reward Items]],CHAR(10),",")&amp;")")</f>
        <v>(14155)</v>
      </c>
      <c r="V3" s="2" t="str">
        <f>IF("("&amp;SUBSTITUTE(Table2[[#This Row],[Reward Item Amounts]],CHAR(10),",")&amp;")"="()",CHAR(34)&amp;CHAR(34),"("&amp;SUBSTITUTE(Table2[[#This Row],[Reward Item Amounts]],CHAR(10),",")&amp;")")</f>
        <v>(1)</v>
      </c>
      <c r="W3" s="2" t="str">
        <f>IF("("&amp;SUBSTITUTE(Table2[[#This Row],[Reward Feats]],CHAR(10),",")&amp;")"="()",CHAR(34)&amp;CHAR(34),"("&amp;SUBSTITUTE(Table2[[#This Row],[Reward Feats]],CHAR(10),",")&amp;")")</f>
        <v>""</v>
      </c>
      <c r="X3" s="2" t="str">
        <f>IF("("&amp;SUBSTITUTE(Table2[[#This Row],[Unlock Journeys]],CHAR(10),",")&amp;")"="()",CHAR(34)&amp;CHAR(34),"("&amp;SUBSTITUTE(Table2[[#This Row],[Unlock Journeys]],CHAR(10),",")&amp;")")</f>
        <v>(SurvivalShelter)</v>
      </c>
      <c r="Y3"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Survivor,"Survivor","/Game/UI/Textures/GUIs/ExilesJourney/Cards/Images/T_JourneyRV_card_img_survival.T_JourneyRV_card_img_survival","The Exiled Lands take the weak and test the strong. You must learn to survive these harsh lands before you can dominate them.","(Survivor_1,Survivor_2,Survivor_3,Survivor_4,Survivor_5,Survivor_6,Survivor_7,Survivor_8,Survivor_9,Survivor_10,Survivor_11,Survivor_12,Survivor_13,Survivor_15,Survivor_21,Survivor_22,Survivor_16,Survivor_17,Survivor_18,Survivor_19,Survivor_20,Survivor_23,Survivor_24,Survivor_25,Survivor_26)","(""The Exiled Lands"")","()","","""",(14155),"(1)","""","(SurvivalShelter)",FALSE,"SurvivalShelter
Homesteader","Enter the Exiled Lands",TRUE</v>
      </c>
      <c r="Z3" s="1" t="s">
        <v>59</v>
      </c>
    </row>
    <row r="4" spans="1:26" ht="69.75" customHeight="1" x14ac:dyDescent="0.25">
      <c r="A4" s="14">
        <v>2</v>
      </c>
      <c r="B4" s="1" t="s">
        <v>94</v>
      </c>
      <c r="C4" s="5" t="s">
        <v>22</v>
      </c>
      <c r="D4" s="3" t="s">
        <v>1744</v>
      </c>
      <c r="E4" s="12" t="s">
        <v>1588</v>
      </c>
      <c r="F4" s="12" t="s">
        <v>893</v>
      </c>
      <c r="G4" s="12" t="s">
        <v>1730</v>
      </c>
      <c r="H4" s="3" t="s">
        <v>80</v>
      </c>
      <c r="I4" s="22"/>
      <c r="M4" s="1">
        <v>14155</v>
      </c>
      <c r="N4" s="1">
        <v>1</v>
      </c>
      <c r="P4" s="4" t="s">
        <v>49</v>
      </c>
      <c r="Q4" s="1" t="s">
        <v>1532</v>
      </c>
      <c r="R4" s="12" t="s">
        <v>1757</v>
      </c>
      <c r="S4" s="2" t="str">
        <f>"("&amp;SUBSTITUTE(Table2[[#This Row],[Contains Steps]],CHAR(10),",")&amp;")"</f>
        <v>(IslandSurvivor_1,IslandSurvivor_2,IslandSurvivor_3,IslandSurvivor_4,IslandSurvivor_5,IslandSurvivor_6,IslandSurvivor_7,IslandSurvivor_19,IslandSurvivor_20,IslandSurvivor_8,IslandSurvivor_9,IslandSurvivor_10,IslandSurvivor_11,IslandSurvivor_12,IslandSurvivor_15,IslandSurvivor_16,IslandSurvivor_17,IslandSurvivor_18,IslandSurvivor_21,IslandSurvivor_22,IslandSurvivor_23,IslandSurvivor_24)</v>
      </c>
      <c r="T4" s="2" t="str">
        <f>SUBSTITUTE(SUBSTITUTE(SUBSTITUTE(IF("("&amp;SUBSTITUTE(Table2[[#This Row],[By Mapmarkers]],CHAR(10),",")&amp;")"="()",CHAR(34)&amp;CHAR(34),"("&amp;SUBSTITUTE(Table2[[#This Row],[By Mapmarkers]],CHAR(10),",")&amp;")"),"(","("&amp;CHAR(34)&amp;CHAR(34)),")",CHAR(34)&amp;CHAR(34)&amp;")"),",",CHAR(34)&amp;CHAR(34)&amp;","&amp;CHAR(34)&amp;CHAR(34))</f>
        <v>""</v>
      </c>
      <c r="U4" s="2" t="str">
        <f>IF("("&amp;SUBSTITUTE(Table2[[#This Row],[Reward Items]],CHAR(10),",")&amp;")"="()",CHAR(34)&amp;CHAR(34),"("&amp;SUBSTITUTE(Table2[[#This Row],[Reward Items]],CHAR(10),",")&amp;")")</f>
        <v>(14155)</v>
      </c>
      <c r="V4" s="2" t="str">
        <f>IF("("&amp;SUBSTITUTE(Table2[[#This Row],[Reward Item Amounts]],CHAR(10),",")&amp;")"="()",CHAR(34)&amp;CHAR(34),"("&amp;SUBSTITUTE(Table2[[#This Row],[Reward Item Amounts]],CHAR(10),",")&amp;")")</f>
        <v>(1)</v>
      </c>
      <c r="W4" s="2" t="str">
        <f>IF("("&amp;SUBSTITUTE(Table2[[#This Row],[Reward Feats]],CHAR(10),",")&amp;")"="()",CHAR(34)&amp;CHAR(34),"("&amp;SUBSTITUTE(Table2[[#This Row],[Reward Feats]],CHAR(10),",")&amp;")")</f>
        <v>""</v>
      </c>
      <c r="X4" s="2" t="str">
        <f>IF("("&amp;SUBSTITUTE(Table2[[#This Row],[Unlock Journeys]],CHAR(10),",")&amp;")"="()",CHAR(34)&amp;CHAR(34),"("&amp;SUBSTITUTE(Table2[[#This Row],[Unlock Journeys]],CHAR(10),",")&amp;")")</f>
        <v>(IslandSurvivalShelter)</v>
      </c>
      <c r="Y4"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IslandSurvivor,"Island Survivor","/Game/UI/Textures/GUIs/ExilesJourney/Cards/Images/T_JourneyRV_card_img_survival.T_JourneyRV_card_img_survival","The  Isle of Siptah takes the weak and test the strong. You must learn to survive these harsh lands before you can dominate them.","(IslandSurvivor_1,IslandSurvivor_2,IslandSurvivor_3,IslandSurvivor_4,IslandSurvivor_5,IslandSurvivor_6,IslandSurvivor_7,IslandSurvivor_19,IslandSurvivor_20,IslandSurvivor_8,IslandSurvivor_9,IslandSurvivor_10,IslandSurvivor_11,IslandSurvivor_12,IslandSurvivor_15,IslandSurvivor_16,IslandSurvivor_17,IslandSurvivor_18,IslandSurvivor_21,IslandSurvivor_22,IslandSurvivor_23,IslandSurvivor_24)","(""The Isle of Siptah"")","()","","""",(14155),"(1)","""","(IslandSurvivalShelter)",FALSE,"IslandSurvivalShelter
Homesteader","Enter the Isle of Siptah",TRUE</v>
      </c>
      <c r="Z4" s="1" t="s">
        <v>59</v>
      </c>
    </row>
    <row r="5" spans="1:26" ht="139.5" customHeight="1" x14ac:dyDescent="0.25">
      <c r="A5" s="10">
        <v>3</v>
      </c>
      <c r="B5" s="1" t="s">
        <v>1532</v>
      </c>
      <c r="C5" s="5" t="s">
        <v>37</v>
      </c>
      <c r="D5" s="3" t="s">
        <v>1745</v>
      </c>
      <c r="E5" s="12" t="s">
        <v>1546</v>
      </c>
      <c r="F5" s="12" t="s">
        <v>894</v>
      </c>
      <c r="G5" s="12"/>
      <c r="H5" s="3" t="s">
        <v>80</v>
      </c>
      <c r="I5" s="22" t="s">
        <v>49</v>
      </c>
      <c r="M5" s="1">
        <v>11506</v>
      </c>
      <c r="N5" s="1">
        <v>1</v>
      </c>
      <c r="R5" s="1" t="s">
        <v>8</v>
      </c>
      <c r="S5" s="23" t="str">
        <f>"("&amp;SUBSTITUTE(Table2[[#This Row],[Contains Steps]],CHAR(10),",")&amp;")"</f>
        <v>(SurvivalShelter_1,SurvivalShelter_2,SurvivalShelter_3,SurvivalShelter_4,SurvivalShelter_5,SurvivalShelter_6,SurvivalShelter_7,SurvivalShelter_7b,SurvivalShelter_7c,SurvivalShelter_8,SurvivalShelter_9,SurvivalShelter_10,SurvivalShelter_11,SurvivalShelter_12)</v>
      </c>
      <c r="T5" s="2" t="str">
        <f>SUBSTITUTE(SUBSTITUTE(SUBSTITUTE(IF("("&amp;SUBSTITUTE(Table2[[#This Row],[By Mapmarkers]],CHAR(10),",")&amp;")"="()",CHAR(34)&amp;CHAR(34),"("&amp;SUBSTITUTE(Table2[[#This Row],[By Mapmarkers]],CHAR(10),",")&amp;")"),"(","("&amp;CHAR(34)&amp;CHAR(34)),")",CHAR(34)&amp;CHAR(34)&amp;")"),",",CHAR(34)&amp;CHAR(34)&amp;","&amp;CHAR(34)&amp;CHAR(34))</f>
        <v>""</v>
      </c>
      <c r="U5" s="2" t="str">
        <f>IF("("&amp;SUBSTITUTE(Table2[[#This Row],[Reward Items]],CHAR(10),",")&amp;")"="()",CHAR(34)&amp;CHAR(34),"("&amp;SUBSTITUTE(Table2[[#This Row],[Reward Items]],CHAR(10),",")&amp;")")</f>
        <v>(11506)</v>
      </c>
      <c r="V5" s="2" t="str">
        <f>IF("("&amp;SUBSTITUTE(Table2[[#This Row],[Reward Item Amounts]],CHAR(10),",")&amp;")"="()",CHAR(34)&amp;CHAR(34),"("&amp;SUBSTITUTE(Table2[[#This Row],[Reward Item Amounts]],CHAR(10),",")&amp;")")</f>
        <v>(1)</v>
      </c>
      <c r="W5" s="2" t="str">
        <f>IF("("&amp;SUBSTITUTE(Table2[[#This Row],[Reward Feats]],CHAR(10),",")&amp;")"="()",CHAR(34)&amp;CHAR(34),"("&amp;SUBSTITUTE(Table2[[#This Row],[Reward Feats]],CHAR(10),",")&amp;")")</f>
        <v>""</v>
      </c>
      <c r="X5" s="2" t="str">
        <f>IF("("&amp;SUBSTITUTE(Table2[[#This Row],[Unlock Journeys]],CHAR(10),",")&amp;")"="()",CHAR(34)&amp;CHAR(34),"("&amp;SUBSTITUTE(Table2[[#This Row],[Unlock Journeys]],CHAR(10),",")&amp;")")</f>
        <v>""</v>
      </c>
      <c r="Y5"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IslandSurvivalShelter,"Survival Shelter","/Game/UI/Textures/GUIs/ExilesJourney/Cards/Images/T_JourneyRV_card_img_building.T_JourneyRV_card_img_building","Constructing a shelter requires basic materials and the knowledge of how to work them.","(SurvivalShelter_1,SurvivalShelter_2,SurvivalShelter_3,SurvivalShelter_4,SurvivalShelter_5,SurvivalShelter_6,SurvivalShelter_7,SurvivalShelter_7b,SurvivalShelter_7c,SurvivalShelter_8,SurvivalShelter_9,SurvivalShelter_10,SurvivalShelter_11,SurvivalShelter_12)","(""The Isle of Siptah"")","()","","""",(11506),"(1)","""","""",TRUE,"Blacksmith","",FALSE</v>
      </c>
      <c r="Z5" s="1" t="s">
        <v>59</v>
      </c>
    </row>
    <row r="6" spans="1:26" ht="139.5" customHeight="1" x14ac:dyDescent="0.25">
      <c r="A6" s="14">
        <v>4</v>
      </c>
      <c r="B6" s="1" t="s">
        <v>100</v>
      </c>
      <c r="C6" s="5" t="s">
        <v>37</v>
      </c>
      <c r="D6" s="3" t="s">
        <v>1745</v>
      </c>
      <c r="E6" s="12" t="s">
        <v>1546</v>
      </c>
      <c r="F6" s="12" t="s">
        <v>894</v>
      </c>
      <c r="G6" s="12"/>
      <c r="H6" s="3" t="s">
        <v>79</v>
      </c>
      <c r="I6" s="22" t="s">
        <v>49</v>
      </c>
      <c r="M6" s="1">
        <v>11506</v>
      </c>
      <c r="N6" s="1">
        <v>1</v>
      </c>
      <c r="R6" s="1" t="s">
        <v>8</v>
      </c>
      <c r="S6" s="23" t="str">
        <f>"("&amp;SUBSTITUTE(Table2[[#This Row],[Contains Steps]],CHAR(10),",")&amp;")"</f>
        <v>(SurvivalShelter_1,SurvivalShelter_2,SurvivalShelter_3,SurvivalShelter_4,SurvivalShelter_5,SurvivalShelter_6,SurvivalShelter_7,SurvivalShelter_7b,SurvivalShelter_7c,SurvivalShelter_8,SurvivalShelter_9,SurvivalShelter_10,SurvivalShelter_11,SurvivalShelter_12)</v>
      </c>
      <c r="T6" s="2" t="str">
        <f>SUBSTITUTE(SUBSTITUTE(SUBSTITUTE(IF("("&amp;SUBSTITUTE(Table2[[#This Row],[By Mapmarkers]],CHAR(10),",")&amp;")"="()",CHAR(34)&amp;CHAR(34),"("&amp;SUBSTITUTE(Table2[[#This Row],[By Mapmarkers]],CHAR(10),",")&amp;")"),"(","("&amp;CHAR(34)&amp;CHAR(34)),")",CHAR(34)&amp;CHAR(34)&amp;")"),",",CHAR(34)&amp;CHAR(34)&amp;","&amp;CHAR(34)&amp;CHAR(34))</f>
        <v>""</v>
      </c>
      <c r="U6" s="2" t="str">
        <f>IF("("&amp;SUBSTITUTE(Table2[[#This Row],[Reward Items]],CHAR(10),",")&amp;")"="()",CHAR(34)&amp;CHAR(34),"("&amp;SUBSTITUTE(Table2[[#This Row],[Reward Items]],CHAR(10),",")&amp;")")</f>
        <v>(11506)</v>
      </c>
      <c r="V6" s="2" t="str">
        <f>IF("("&amp;SUBSTITUTE(Table2[[#This Row],[Reward Item Amounts]],CHAR(10),",")&amp;")"="()",CHAR(34)&amp;CHAR(34),"("&amp;SUBSTITUTE(Table2[[#This Row],[Reward Item Amounts]],CHAR(10),",")&amp;")")</f>
        <v>(1)</v>
      </c>
      <c r="W6" s="2" t="str">
        <f>IF("("&amp;SUBSTITUTE(Table2[[#This Row],[Reward Feats]],CHAR(10),",")&amp;")"="()",CHAR(34)&amp;CHAR(34),"("&amp;SUBSTITUTE(Table2[[#This Row],[Reward Feats]],CHAR(10),",")&amp;")")</f>
        <v>""</v>
      </c>
      <c r="X6" s="2" t="str">
        <f>IF("("&amp;SUBSTITUTE(Table2[[#This Row],[Unlock Journeys]],CHAR(10),",")&amp;")"="()",CHAR(34)&amp;CHAR(34),"("&amp;SUBSTITUTE(Table2[[#This Row],[Unlock Journeys]],CHAR(10),",")&amp;")")</f>
        <v>""</v>
      </c>
      <c r="Y6"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SurvivalShelter,"Survival Shelter","/Game/UI/Textures/GUIs/ExilesJourney/Cards/Images/T_JourneyRV_card_img_building.T_JourneyRV_card_img_building","Constructing a shelter requires basic materials and the knowledge of how to work them.","(SurvivalShelter_1,SurvivalShelter_2,SurvivalShelter_3,SurvivalShelter_4,SurvivalShelter_5,SurvivalShelter_6,SurvivalShelter_7,SurvivalShelter_7b,SurvivalShelter_7c,SurvivalShelter_8,SurvivalShelter_9,SurvivalShelter_10,SurvivalShelter_11,SurvivalShelter_12)","(""The Exiled Lands"")","()","","""",(11506),"(1)","""","""",TRUE,"Blacksmith","",FALSE</v>
      </c>
      <c r="Z6" s="1" t="s">
        <v>59</v>
      </c>
    </row>
    <row r="7" spans="1:26" ht="95.25" customHeight="1" x14ac:dyDescent="0.25">
      <c r="A7" s="10">
        <v>5</v>
      </c>
      <c r="B7" s="1" t="s">
        <v>46</v>
      </c>
      <c r="C7" s="5" t="s">
        <v>46</v>
      </c>
      <c r="D7" s="3" t="s">
        <v>1746</v>
      </c>
      <c r="E7" s="12" t="s">
        <v>1731</v>
      </c>
      <c r="F7" s="12" t="s">
        <v>895</v>
      </c>
      <c r="G7" s="12"/>
      <c r="H7" s="3"/>
      <c r="I7" s="22"/>
      <c r="J7" s="1">
        <v>4</v>
      </c>
      <c r="M7" s="1">
        <v>41025</v>
      </c>
      <c r="N7" s="1">
        <v>5</v>
      </c>
      <c r="O7" s="1">
        <v>24</v>
      </c>
      <c r="Q7" s="12" t="s">
        <v>574</v>
      </c>
      <c r="R7" s="12"/>
      <c r="S7" s="19" t="str">
        <f>"("&amp;SUBSTITUTE(Table2[[#This Row],[Contains Steps]],CHAR(10),",")&amp;")"</f>
        <v>(Warrior_1,Warrior_10,Warrior_3,Warrior_3b,Soldier_4,Warrior_4,Warrior_5,Warrior_6,Warrior_7,Warrior_12,Warrior_13,Warrior_14)</v>
      </c>
      <c r="T7" s="19" t="str">
        <f>SUBSTITUTE(SUBSTITUTE(SUBSTITUTE(IF("("&amp;SUBSTITUTE(Table2[[#This Row],[By Mapmarkers]],CHAR(10),",")&amp;")"="()",CHAR(34)&amp;CHAR(34),"("&amp;SUBSTITUTE(Table2[[#This Row],[By Mapmarkers]],CHAR(10),",")&amp;")"),"(","("&amp;CHAR(34)&amp;CHAR(34)),")",CHAR(34)&amp;CHAR(34)&amp;")"),",",CHAR(34)&amp;CHAR(34)&amp;","&amp;CHAR(34)&amp;CHAR(34))</f>
        <v>""</v>
      </c>
      <c r="U7" s="19" t="str">
        <f>IF("("&amp;SUBSTITUTE(Table2[[#This Row],[Reward Items]],CHAR(10),",")&amp;")"="()",CHAR(34)&amp;CHAR(34),"("&amp;SUBSTITUTE(Table2[[#This Row],[Reward Items]],CHAR(10),",")&amp;")")</f>
        <v>(41025)</v>
      </c>
      <c r="V7" s="19" t="str">
        <f>IF("("&amp;SUBSTITUTE(Table2[[#This Row],[Reward Item Amounts]],CHAR(10),",")&amp;")"="()",CHAR(34)&amp;CHAR(34),"("&amp;SUBSTITUTE(Table2[[#This Row],[Reward Item Amounts]],CHAR(10),",")&amp;")")</f>
        <v>(5)</v>
      </c>
      <c r="W7" s="19" t="str">
        <f>IF("("&amp;SUBSTITUTE(Table2[[#This Row],[Reward Feats]],CHAR(10),",")&amp;")"="()",CHAR(34)&amp;CHAR(34),"("&amp;SUBSTITUTE(Table2[[#This Row],[Reward Feats]],CHAR(10),",")&amp;")")</f>
        <v>(24)</v>
      </c>
      <c r="X7" s="19" t="str">
        <f>IF("("&amp;SUBSTITUTE(Table2[[#This Row],[Unlock Journeys]],CHAR(10),",")&amp;")"="()",CHAR(34)&amp;CHAR(34),"("&amp;SUBSTITUTE(Table2[[#This Row],[Unlock Journeys]],CHAR(10),",")&amp;")")</f>
        <v>(Rogue,Soldier)</v>
      </c>
      <c r="Y7"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Warrior,"Warrior","/Game/UI/Textures/GUIs/ExilesJourney/Cards/Images/T_JourneyRV_card_img_combat.T_JourneyRV_card_img_combat","Warriors can stand their ground in hostile situations.","(Warrior_1,Warrior_10,Warrior_3,Warrior_3b,Soldier_4,Warrior_4,Warrior_5,Warrior_6,Warrior_7,Warrior_12,Warrior_13,Warrior_14)",,"(4)","","""",(41025),"(5)","(24)","(Rogue,Soldier)",FALSE,"","",FALSE</v>
      </c>
      <c r="Z7" s="1" t="s">
        <v>59</v>
      </c>
    </row>
    <row r="8" spans="1:26" ht="75" x14ac:dyDescent="0.25">
      <c r="A8" s="14">
        <v>6</v>
      </c>
      <c r="B8" s="1" t="s">
        <v>38</v>
      </c>
      <c r="C8" s="5" t="s">
        <v>38</v>
      </c>
      <c r="D8" s="3" t="s">
        <v>1746</v>
      </c>
      <c r="E8" s="12" t="s">
        <v>1589</v>
      </c>
      <c r="F8" s="12" t="s">
        <v>922</v>
      </c>
      <c r="G8" s="12"/>
      <c r="H8" s="3"/>
      <c r="I8" s="22" t="s">
        <v>49</v>
      </c>
      <c r="O8" s="1">
        <v>19</v>
      </c>
      <c r="S8" s="2" t="str">
        <f>"("&amp;SUBSTITUTE(Table2[[#This Row],[Contains Steps]],CHAR(10),",")&amp;")"</f>
        <v>(Soldier_2,Soldier_3,Soldier_5,Soldier_6,Soldier_8)</v>
      </c>
      <c r="T8" s="2" t="str">
        <f>SUBSTITUTE(SUBSTITUTE(SUBSTITUTE(IF("("&amp;SUBSTITUTE(Table2[[#This Row],[By Mapmarkers]],CHAR(10),",")&amp;")"="()",CHAR(34)&amp;CHAR(34),"("&amp;SUBSTITUTE(Table2[[#This Row],[By Mapmarkers]],CHAR(10),",")&amp;")"),"(","("&amp;CHAR(34)&amp;CHAR(34)),")",CHAR(34)&amp;CHAR(34)&amp;")"),",",CHAR(34)&amp;CHAR(34)&amp;","&amp;CHAR(34)&amp;CHAR(34))</f>
        <v>""</v>
      </c>
      <c r="U8" s="2" t="str">
        <f>IF("("&amp;SUBSTITUTE(Table2[[#This Row],[Reward Items]],CHAR(10),",")&amp;")"="()",CHAR(34)&amp;CHAR(34),"("&amp;SUBSTITUTE(Table2[[#This Row],[Reward Items]],CHAR(10),",")&amp;")")</f>
        <v>""</v>
      </c>
      <c r="V8" s="2" t="str">
        <f>IF("("&amp;SUBSTITUTE(Table2[[#This Row],[Reward Item Amounts]],CHAR(10),",")&amp;")"="()",CHAR(34)&amp;CHAR(34),"("&amp;SUBSTITUTE(Table2[[#This Row],[Reward Item Amounts]],CHAR(10),",")&amp;")")</f>
        <v>""</v>
      </c>
      <c r="W8" s="2" t="str">
        <f>IF("("&amp;SUBSTITUTE(Table2[[#This Row],[Reward Feats]],CHAR(10),",")&amp;")"="()",CHAR(34)&amp;CHAR(34),"("&amp;SUBSTITUTE(Table2[[#This Row],[Reward Feats]],CHAR(10),",")&amp;")")</f>
        <v>(19)</v>
      </c>
      <c r="X8" s="2" t="str">
        <f>IF("("&amp;SUBSTITUTE(Table2[[#This Row],[Unlock Journeys]],CHAR(10),",")&amp;")"="()",CHAR(34)&amp;CHAR(34),"("&amp;SUBSTITUTE(Table2[[#This Row],[Unlock Journeys]],CHAR(10),",")&amp;")")</f>
        <v>""</v>
      </c>
      <c r="Y8"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Soldier,"Soldier","/Game/UI/Textures/GUIs/ExilesJourney/Cards/Images/T_JourneyRV_card_img_combat.T_JourneyRV_card_img_combat","Soldiers defeat their enemies with strength and precision by raining heavy blows down upon them.","(Soldier_2,Soldier_3,Soldier_5,Soldier_6,Soldier_8)",,"()","","""","","""","(19)","""",TRUE,"","",FALSE</v>
      </c>
      <c r="Z8" s="1" t="s">
        <v>59</v>
      </c>
    </row>
    <row r="9" spans="1:26" ht="90" x14ac:dyDescent="0.25">
      <c r="A9" s="10">
        <v>7</v>
      </c>
      <c r="B9" s="1" t="s">
        <v>34</v>
      </c>
      <c r="C9" s="5" t="s">
        <v>34</v>
      </c>
      <c r="D9" s="3" t="s">
        <v>1746</v>
      </c>
      <c r="E9" s="12" t="s">
        <v>1053</v>
      </c>
      <c r="F9" s="12" t="s">
        <v>923</v>
      </c>
      <c r="G9" s="12"/>
      <c r="H9" s="3"/>
      <c r="I9" s="22" t="s">
        <v>49</v>
      </c>
      <c r="O9" s="1">
        <v>51960</v>
      </c>
      <c r="S9" s="2" t="str">
        <f>"("&amp;SUBSTITUTE(Table2[[#This Row],[Contains Steps]],CHAR(10),",")&amp;")"</f>
        <v>(Rogue_2,Rogue_3,Rogue_5,Rogue_6,Rogue_7,Rogue_8)</v>
      </c>
      <c r="T9" s="2" t="str">
        <f>SUBSTITUTE(SUBSTITUTE(SUBSTITUTE(IF("("&amp;SUBSTITUTE(Table2[[#This Row],[By Mapmarkers]],CHAR(10),",")&amp;")"="()",CHAR(34)&amp;CHAR(34),"("&amp;SUBSTITUTE(Table2[[#This Row],[By Mapmarkers]],CHAR(10),",")&amp;")"),"(","("&amp;CHAR(34)&amp;CHAR(34)),")",CHAR(34)&amp;CHAR(34)&amp;")"),",",CHAR(34)&amp;CHAR(34)&amp;","&amp;CHAR(34)&amp;CHAR(34))</f>
        <v>""</v>
      </c>
      <c r="U9" s="2" t="str">
        <f>IF("("&amp;SUBSTITUTE(Table2[[#This Row],[Reward Items]],CHAR(10),",")&amp;")"="()",CHAR(34)&amp;CHAR(34),"("&amp;SUBSTITUTE(Table2[[#This Row],[Reward Items]],CHAR(10),",")&amp;")")</f>
        <v>""</v>
      </c>
      <c r="V9" s="2" t="str">
        <f>IF("("&amp;SUBSTITUTE(Table2[[#This Row],[Reward Item Amounts]],CHAR(10),",")&amp;")"="()",CHAR(34)&amp;CHAR(34),"("&amp;SUBSTITUTE(Table2[[#This Row],[Reward Item Amounts]],CHAR(10),",")&amp;")")</f>
        <v>""</v>
      </c>
      <c r="W9" s="2" t="str">
        <f>IF("("&amp;SUBSTITUTE(Table2[[#This Row],[Reward Feats]],CHAR(10),",")&amp;")"="()",CHAR(34)&amp;CHAR(34),"("&amp;SUBSTITUTE(Table2[[#This Row],[Reward Feats]],CHAR(10),",")&amp;")")</f>
        <v>(51960)</v>
      </c>
      <c r="X9" s="2" t="str">
        <f>IF("("&amp;SUBSTITUTE(Table2[[#This Row],[Unlock Journeys]],CHAR(10),",")&amp;")"="()",CHAR(34)&amp;CHAR(34),"("&amp;SUBSTITUTE(Table2[[#This Row],[Unlock Journeys]],CHAR(10),",")&amp;")")</f>
        <v>""</v>
      </c>
      <c r="Y9"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Rogue,"Rogue","/Game/UI/Textures/GUIs/ExilesJourney/Cards/Images/T_JourneyRV_card_img_combat.T_JourneyRV_card_img_combat","Rogues accomplish their goals with daggers, dirty tricks, and a penchant for poisons.","(Rogue_2,Rogue_3,Rogue_5,Rogue_6,Rogue_7,Rogue_8)",,"()","","""","","""","(51960)","""",TRUE,"","",FALSE</v>
      </c>
      <c r="Z9" s="1" t="s">
        <v>59</v>
      </c>
    </row>
    <row r="10" spans="1:26" ht="60" x14ac:dyDescent="0.25">
      <c r="A10" s="14">
        <v>8</v>
      </c>
      <c r="B10" s="1" t="s">
        <v>5</v>
      </c>
      <c r="C10" s="5" t="s">
        <v>5</v>
      </c>
      <c r="D10" s="3" t="s">
        <v>1746</v>
      </c>
      <c r="E10" s="12" t="s">
        <v>1528</v>
      </c>
      <c r="F10" s="12" t="s">
        <v>581</v>
      </c>
      <c r="G10" s="12"/>
      <c r="H10" s="3"/>
      <c r="I10" s="22"/>
      <c r="J10" s="1">
        <v>6</v>
      </c>
      <c r="M10" s="1">
        <v>53612</v>
      </c>
      <c r="N10" s="1">
        <v>50</v>
      </c>
      <c r="O10" s="1">
        <v>17</v>
      </c>
      <c r="Q10" s="1" t="s">
        <v>36</v>
      </c>
      <c r="S10" s="2" t="str">
        <f>"("&amp;SUBSTITUTE(Table2[[#This Row],[Contains Steps]],CHAR(10),",")&amp;")"</f>
        <v>(Archer_2,Archer_3,Archer_4,Archer_5)</v>
      </c>
      <c r="T10" s="2" t="str">
        <f>SUBSTITUTE(SUBSTITUTE(SUBSTITUTE(IF("("&amp;SUBSTITUTE(Table2[[#This Row],[By Mapmarkers]],CHAR(10),",")&amp;")"="()",CHAR(34)&amp;CHAR(34),"("&amp;SUBSTITUTE(Table2[[#This Row],[By Mapmarkers]],CHAR(10),",")&amp;")"),"(","("&amp;CHAR(34)&amp;CHAR(34)),")",CHAR(34)&amp;CHAR(34)&amp;")"),",",CHAR(34)&amp;CHAR(34)&amp;","&amp;CHAR(34)&amp;CHAR(34))</f>
        <v>""</v>
      </c>
      <c r="U10" s="2" t="str">
        <f>IF("("&amp;SUBSTITUTE(Table2[[#This Row],[Reward Items]],CHAR(10),",")&amp;")"="()",CHAR(34)&amp;CHAR(34),"("&amp;SUBSTITUTE(Table2[[#This Row],[Reward Items]],CHAR(10),",")&amp;")")</f>
        <v>(53612)</v>
      </c>
      <c r="V10" s="2" t="str">
        <f>IF("("&amp;SUBSTITUTE(Table2[[#This Row],[Reward Item Amounts]],CHAR(10),",")&amp;")"="()",CHAR(34)&amp;CHAR(34),"("&amp;SUBSTITUTE(Table2[[#This Row],[Reward Item Amounts]],CHAR(10),",")&amp;")")</f>
        <v>(50)</v>
      </c>
      <c r="W10" s="2" t="str">
        <f>IF("("&amp;SUBSTITUTE(Table2[[#This Row],[Reward Feats]],CHAR(10),",")&amp;")"="()",CHAR(34)&amp;CHAR(34),"("&amp;SUBSTITUTE(Table2[[#This Row],[Reward Feats]],CHAR(10),",")&amp;")")</f>
        <v>(17)</v>
      </c>
      <c r="X10" s="2" t="str">
        <f>IF("("&amp;SUBSTITUTE(Table2[[#This Row],[Unlock Journeys]],CHAR(10),",")&amp;")"="()",CHAR(34)&amp;CHAR(34),"("&amp;SUBSTITUTE(Table2[[#This Row],[Unlock Journeys]],CHAR(10),",")&amp;")")</f>
        <v>(Sharpshooter)</v>
      </c>
      <c r="Y10"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Archer,"Archer","/Game/UI/Textures/GUIs/ExilesJourney/Cards/Images/T_JourneyRV_card_img_combat.T_JourneyRV_card_img_combat","Archers specialize in combat at a distance and with enough training can defeat enemies without ever being touched.","(Archer_2,Archer_3,Archer_4,Archer_5)",,"(6)","","""",(53612),"(50)","(17)","(Sharpshooter)",FALSE,"","",FALSE</v>
      </c>
      <c r="Z10" s="1" t="s">
        <v>59</v>
      </c>
    </row>
    <row r="11" spans="1:26" ht="105" customHeight="1" x14ac:dyDescent="0.25">
      <c r="A11" s="10">
        <v>9</v>
      </c>
      <c r="B11" s="1" t="s">
        <v>36</v>
      </c>
      <c r="C11" s="5" t="s">
        <v>36</v>
      </c>
      <c r="D11" s="3" t="s">
        <v>1746</v>
      </c>
      <c r="E11" s="12" t="s">
        <v>572</v>
      </c>
      <c r="F11" s="12" t="s">
        <v>896</v>
      </c>
      <c r="G11" s="12"/>
      <c r="H11" s="3"/>
      <c r="I11" s="22" t="s">
        <v>49</v>
      </c>
      <c r="O11" s="1">
        <v>18</v>
      </c>
      <c r="S11" s="2" t="str">
        <f>"("&amp;SUBSTITUTE(Table2[[#This Row],[Contains Steps]],CHAR(10),",")&amp;")"</f>
        <v>(Sharpshooter_1,Sharpshooter_2,Sharpshooter_3,Sharpshooter_4,Sharpshooter_5,Sharpshooter_6)</v>
      </c>
      <c r="T11" s="2" t="str">
        <f>SUBSTITUTE(SUBSTITUTE(SUBSTITUTE(IF("("&amp;SUBSTITUTE(Table2[[#This Row],[By Mapmarkers]],CHAR(10),",")&amp;")"="()",CHAR(34)&amp;CHAR(34),"("&amp;SUBSTITUTE(Table2[[#This Row],[By Mapmarkers]],CHAR(10),",")&amp;")"),"(","("&amp;CHAR(34)&amp;CHAR(34)),")",CHAR(34)&amp;CHAR(34)&amp;")"),",",CHAR(34)&amp;CHAR(34)&amp;","&amp;CHAR(34)&amp;CHAR(34))</f>
        <v>""</v>
      </c>
      <c r="U11" s="2" t="str">
        <f>IF("("&amp;SUBSTITUTE(Table2[[#This Row],[Reward Items]],CHAR(10),",")&amp;")"="()",CHAR(34)&amp;CHAR(34),"("&amp;SUBSTITUTE(Table2[[#This Row],[Reward Items]],CHAR(10),",")&amp;")")</f>
        <v>""</v>
      </c>
      <c r="V11" s="2" t="str">
        <f>IF("("&amp;SUBSTITUTE(Table2[[#This Row],[Reward Item Amounts]],CHAR(10),",")&amp;")"="()",CHAR(34)&amp;CHAR(34),"("&amp;SUBSTITUTE(Table2[[#This Row],[Reward Item Amounts]],CHAR(10),",")&amp;")")</f>
        <v>""</v>
      </c>
      <c r="W11" s="2" t="str">
        <f>IF("("&amp;SUBSTITUTE(Table2[[#This Row],[Reward Feats]],CHAR(10),",")&amp;")"="()",CHAR(34)&amp;CHAR(34),"("&amp;SUBSTITUTE(Table2[[#This Row],[Reward Feats]],CHAR(10),",")&amp;")")</f>
        <v>(18)</v>
      </c>
      <c r="X11" s="2" t="str">
        <f>IF("("&amp;SUBSTITUTE(Table2[[#This Row],[Unlock Journeys]],CHAR(10),",")&amp;")"="()",CHAR(34)&amp;CHAR(34),"("&amp;SUBSTITUTE(Table2[[#This Row],[Unlock Journeys]],CHAR(10),",")&amp;")")</f>
        <v>""</v>
      </c>
      <c r="Y11"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Sharpshooter,"Sharpshooter","/Game/UI/Textures/GUIs/ExilesJourney/Cards/Images/T_JourneyRV_card_img_combat.T_JourneyRV_card_img_combat","Sharpshooters can target the legs or heads of enemies and impart vicious wounds on them, crippling them and slowing them down.","(Sharpshooter_1,Sharpshooter_2,Sharpshooter_3,Sharpshooter_4,Sharpshooter_5,Sharpshooter_6)",,"()","","""","","""","(18)","""",TRUE,"","",FALSE</v>
      </c>
      <c r="Z11" s="1" t="s">
        <v>59</v>
      </c>
    </row>
    <row r="12" spans="1:26" ht="105" x14ac:dyDescent="0.25">
      <c r="A12" s="14">
        <v>10</v>
      </c>
      <c r="B12" s="1" t="s">
        <v>42</v>
      </c>
      <c r="C12" s="5" t="s">
        <v>42</v>
      </c>
      <c r="D12" s="3" t="s">
        <v>1747</v>
      </c>
      <c r="E12" s="12" t="s">
        <v>1756</v>
      </c>
      <c r="F12" s="12" t="s">
        <v>897</v>
      </c>
      <c r="G12" s="12"/>
      <c r="H12" s="3"/>
      <c r="I12" s="22"/>
      <c r="J12" s="1">
        <v>9</v>
      </c>
      <c r="O12" s="1">
        <v>23</v>
      </c>
      <c r="S12" s="2" t="str">
        <f>"("&amp;SUBSTITUTE(Table2[[#This Row],[Contains Steps]],CHAR(10),",")&amp;")"</f>
        <v>(Tanner_2,Tanner_3,Tanner_4,Tanner_6,Tanner_5,Tanner_7,Tanner_8)</v>
      </c>
      <c r="T12" s="2" t="str">
        <f>SUBSTITUTE(SUBSTITUTE(SUBSTITUTE(IF("("&amp;SUBSTITUTE(Table2[[#This Row],[By Mapmarkers]],CHAR(10),",")&amp;")"="()",CHAR(34)&amp;CHAR(34),"("&amp;SUBSTITUTE(Table2[[#This Row],[By Mapmarkers]],CHAR(10),",")&amp;")"),"(","("&amp;CHAR(34)&amp;CHAR(34)),")",CHAR(34)&amp;CHAR(34)&amp;")"),",",CHAR(34)&amp;CHAR(34)&amp;","&amp;CHAR(34)&amp;CHAR(34))</f>
        <v>""</v>
      </c>
      <c r="U12" s="2" t="str">
        <f>IF("("&amp;SUBSTITUTE(Table2[[#This Row],[Reward Items]],CHAR(10),",")&amp;")"="()",CHAR(34)&amp;CHAR(34),"("&amp;SUBSTITUTE(Table2[[#This Row],[Reward Items]],CHAR(10),",")&amp;")")</f>
        <v>""</v>
      </c>
      <c r="V12" s="2" t="str">
        <f>IF("("&amp;SUBSTITUTE(Table2[[#This Row],[Reward Item Amounts]],CHAR(10),",")&amp;")"="()",CHAR(34)&amp;CHAR(34),"("&amp;SUBSTITUTE(Table2[[#This Row],[Reward Item Amounts]],CHAR(10),",")&amp;")")</f>
        <v>""</v>
      </c>
      <c r="W12" s="2" t="str">
        <f>IF("("&amp;SUBSTITUTE(Table2[[#This Row],[Reward Feats]],CHAR(10),",")&amp;")"="()",CHAR(34)&amp;CHAR(34),"("&amp;SUBSTITUTE(Table2[[#This Row],[Reward Feats]],CHAR(10),",")&amp;")")</f>
        <v>(23)</v>
      </c>
      <c r="X12" s="2" t="str">
        <f>IF("("&amp;SUBSTITUTE(Table2[[#This Row],[Unlock Journeys]],CHAR(10),",")&amp;")"="()",CHAR(34)&amp;CHAR(34),"("&amp;SUBSTITUTE(Table2[[#This Row],[Unlock Journeys]],CHAR(10),",")&amp;")")</f>
        <v>""</v>
      </c>
      <c r="Y12"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Tanner,"Tanner","/Game/UI/Textures/GUIs/ExilesJourney/Cards/Images/T_JourneyRV_card_img_artisan.T_JourneyRV_card_img_artisan","Tanning hides and pelts produces high quality leather with a wide variety of applications.","(Tanner_2,Tanner_3,Tanner_4,Tanner_6,Tanner_5,Tanner_7,Tanner_8)",,"(9)","","""","","""","(23)","""",FALSE,"","",FALSE</v>
      </c>
      <c r="Z12" s="1" t="s">
        <v>59</v>
      </c>
    </row>
    <row r="13" spans="1:26" ht="75" x14ac:dyDescent="0.25">
      <c r="A13" s="10">
        <v>11</v>
      </c>
      <c r="B13" s="1" t="s">
        <v>4</v>
      </c>
      <c r="C13" s="5" t="s">
        <v>4</v>
      </c>
      <c r="D13" s="3" t="s">
        <v>1748</v>
      </c>
      <c r="E13" s="12" t="s">
        <v>1533</v>
      </c>
      <c r="F13" s="12" t="s">
        <v>580</v>
      </c>
      <c r="G13" s="12"/>
      <c r="H13" s="3"/>
      <c r="I13" s="22"/>
      <c r="J13" s="1">
        <v>89103</v>
      </c>
      <c r="M13" s="1">
        <v>14200</v>
      </c>
      <c r="N13" s="1">
        <v>10</v>
      </c>
      <c r="Q13" s="12" t="s">
        <v>32</v>
      </c>
      <c r="R13" s="12"/>
      <c r="S13" s="19" t="str">
        <f>"("&amp;SUBSTITUTE(Table2[[#This Row],[Contains Steps]],CHAR(10),",")&amp;")"</f>
        <v>(Alchemist_2,Alchemist_3,Alchemist_4,Alchemist_5,Alchemist_6)</v>
      </c>
      <c r="T13" s="19" t="str">
        <f>SUBSTITUTE(SUBSTITUTE(SUBSTITUTE(IF("("&amp;SUBSTITUTE(Table2[[#This Row],[By Mapmarkers]],CHAR(10),",")&amp;")"="()",CHAR(34)&amp;CHAR(34),"("&amp;SUBSTITUTE(Table2[[#This Row],[By Mapmarkers]],CHAR(10),",")&amp;")"),"(","("&amp;CHAR(34)&amp;CHAR(34)),")",CHAR(34)&amp;CHAR(34)&amp;")"),",",CHAR(34)&amp;CHAR(34)&amp;","&amp;CHAR(34)&amp;CHAR(34))</f>
        <v>""</v>
      </c>
      <c r="U13" s="19" t="str">
        <f>IF("("&amp;SUBSTITUTE(Table2[[#This Row],[Reward Items]],CHAR(10),",")&amp;")"="()",CHAR(34)&amp;CHAR(34),"("&amp;SUBSTITUTE(Table2[[#This Row],[Reward Items]],CHAR(10),",")&amp;")")</f>
        <v>(14200)</v>
      </c>
      <c r="V13" s="19" t="str">
        <f>IF("("&amp;SUBSTITUTE(Table2[[#This Row],[Reward Item Amounts]],CHAR(10),",")&amp;")"="()",CHAR(34)&amp;CHAR(34),"("&amp;SUBSTITUTE(Table2[[#This Row],[Reward Item Amounts]],CHAR(10),",")&amp;")")</f>
        <v>(10)</v>
      </c>
      <c r="W13" s="19" t="str">
        <f>IF("("&amp;SUBSTITUTE(Table2[[#This Row],[Reward Feats]],CHAR(10),",")&amp;")"="()",CHAR(34)&amp;CHAR(34),"("&amp;SUBSTITUTE(Table2[[#This Row],[Reward Feats]],CHAR(10),",")&amp;")")</f>
        <v>""</v>
      </c>
      <c r="X13" s="19" t="str">
        <f>IF("("&amp;SUBSTITUTE(Table2[[#This Row],[Unlock Journeys]],CHAR(10),",")&amp;")"="()",CHAR(34)&amp;CHAR(34),"("&amp;SUBSTITUTE(Table2[[#This Row],[Unlock Journeys]],CHAR(10),",")&amp;")")</f>
        <v>(Potionmaker)</v>
      </c>
      <c r="Y13"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Alchemist,"Alchemist","/Game/UI/Textures/GUIs/ExilesJourney/Cards/Images/T_JourneyRV_card_img_alchemy.T_JourneyRV_card_img_alchemy","Alchemists specialize in the brewing of elixirs and potions.","(Alchemist_2,Alchemist_3,Alchemist_4,Alchemist_5,Alchemist_6)",,"(89103)","","""",(14200),"(10)","""","(Potionmaker)",FALSE,"","",FALSE</v>
      </c>
      <c r="Z13" s="1" t="s">
        <v>59</v>
      </c>
    </row>
    <row r="14" spans="1:26" ht="75" customHeight="1" x14ac:dyDescent="0.25">
      <c r="A14" s="14">
        <v>12</v>
      </c>
      <c r="B14" s="1" t="s">
        <v>19</v>
      </c>
      <c r="C14" s="5" t="s">
        <v>19</v>
      </c>
      <c r="D14" s="3" t="s">
        <v>1748</v>
      </c>
      <c r="E14" s="12" t="s">
        <v>562</v>
      </c>
      <c r="F14" s="12" t="s">
        <v>898</v>
      </c>
      <c r="G14" s="12"/>
      <c r="H14" s="3"/>
      <c r="I14" s="22" t="s">
        <v>49</v>
      </c>
      <c r="M14" s="1">
        <v>53003</v>
      </c>
      <c r="N14" s="1">
        <v>10</v>
      </c>
      <c r="S14" s="2" t="str">
        <f>"("&amp;SUBSTITUTE(Table2[[#This Row],[Contains Steps]],CHAR(10),",")&amp;")"</f>
        <v>(Healer_1,Healer_2,Healer_3,Healer_4,Healer_5)</v>
      </c>
      <c r="T14" s="2" t="str">
        <f>SUBSTITUTE(SUBSTITUTE(SUBSTITUTE(IF("("&amp;SUBSTITUTE(Table2[[#This Row],[By Mapmarkers]],CHAR(10),",")&amp;")"="()",CHAR(34)&amp;CHAR(34),"("&amp;SUBSTITUTE(Table2[[#This Row],[By Mapmarkers]],CHAR(10),",")&amp;")"),"(","("&amp;CHAR(34)&amp;CHAR(34)),")",CHAR(34)&amp;CHAR(34)&amp;")"),",",CHAR(34)&amp;CHAR(34)&amp;","&amp;CHAR(34)&amp;CHAR(34))</f>
        <v>""</v>
      </c>
      <c r="U14" s="2" t="str">
        <f>IF("("&amp;SUBSTITUTE(Table2[[#This Row],[Reward Items]],CHAR(10),",")&amp;")"="()",CHAR(34)&amp;CHAR(34),"("&amp;SUBSTITUTE(Table2[[#This Row],[Reward Items]],CHAR(10),",")&amp;")")</f>
        <v>(53003)</v>
      </c>
      <c r="V14" s="2" t="str">
        <f>IF("("&amp;SUBSTITUTE(Table2[[#This Row],[Reward Item Amounts]],CHAR(10),",")&amp;")"="()",CHAR(34)&amp;CHAR(34),"("&amp;SUBSTITUTE(Table2[[#This Row],[Reward Item Amounts]],CHAR(10),",")&amp;")")</f>
        <v>(10)</v>
      </c>
      <c r="W14" s="2" t="str">
        <f>IF("("&amp;SUBSTITUTE(Table2[[#This Row],[Reward Feats]],CHAR(10),",")&amp;")"="()",CHAR(34)&amp;CHAR(34),"("&amp;SUBSTITUTE(Table2[[#This Row],[Reward Feats]],CHAR(10),",")&amp;")")</f>
        <v>""</v>
      </c>
      <c r="X14" s="2" t="str">
        <f>IF("("&amp;SUBSTITUTE(Table2[[#This Row],[Unlock Journeys]],CHAR(10),",")&amp;")"="()",CHAR(34)&amp;CHAR(34),"("&amp;SUBSTITUTE(Table2[[#This Row],[Unlock Journeys]],CHAR(10),",")&amp;")")</f>
        <v>""</v>
      </c>
      <c r="Y14"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Healer,"Healer","/Game/UI/Textures/GUIs/ExilesJourney/Cards/Images/T_JourneyRV_card_img_alchemy.T_JourneyRV_card_img_alchemy","Healers quickly learn which reagents aid in the healing of wounds, and how to dress them.","(Healer_1,Healer_2,Healer_3,Healer_4,Healer_5)",,"()","","""",(53003),"(10)","""","""",TRUE,"","",FALSE</v>
      </c>
      <c r="Z14" s="1" t="s">
        <v>59</v>
      </c>
    </row>
    <row r="15" spans="1:26" ht="90" x14ac:dyDescent="0.25">
      <c r="A15" s="10">
        <v>13</v>
      </c>
      <c r="B15" s="1" t="s">
        <v>6</v>
      </c>
      <c r="C15" s="5" t="s">
        <v>6</v>
      </c>
      <c r="D15" s="3" t="s">
        <v>1749</v>
      </c>
      <c r="E15" s="12" t="s">
        <v>1534</v>
      </c>
      <c r="F15" s="12" t="s">
        <v>899</v>
      </c>
      <c r="G15" s="12"/>
      <c r="H15" s="3"/>
      <c r="I15" s="22"/>
      <c r="J15" s="1">
        <v>8</v>
      </c>
      <c r="M15" s="1">
        <v>41021</v>
      </c>
      <c r="N15" s="1">
        <v>5</v>
      </c>
      <c r="Q15" s="12" t="s">
        <v>90</v>
      </c>
      <c r="R15" s="12"/>
      <c r="S15" s="19" t="str">
        <f>"("&amp;SUBSTITUTE(Table2[[#This Row],[Contains Steps]],CHAR(10),",")&amp;")"</f>
        <v>(Armorer_2,Armorer_3,Armorer_4,Armorer_5,Armorer_6,Armorer_7)</v>
      </c>
      <c r="T15" s="19" t="str">
        <f>SUBSTITUTE(SUBSTITUTE(SUBSTITUTE(IF("("&amp;SUBSTITUTE(Table2[[#This Row],[By Mapmarkers]],CHAR(10),",")&amp;")"="()",CHAR(34)&amp;CHAR(34),"("&amp;SUBSTITUTE(Table2[[#This Row],[By Mapmarkers]],CHAR(10),",")&amp;")"),"(","("&amp;CHAR(34)&amp;CHAR(34)),")",CHAR(34)&amp;CHAR(34)&amp;")"),",",CHAR(34)&amp;CHAR(34)&amp;","&amp;CHAR(34)&amp;CHAR(34))</f>
        <v>""</v>
      </c>
      <c r="U15" s="19" t="str">
        <f>IF("("&amp;SUBSTITUTE(Table2[[#This Row],[Reward Items]],CHAR(10),",")&amp;")"="()",CHAR(34)&amp;CHAR(34),"("&amp;SUBSTITUTE(Table2[[#This Row],[Reward Items]],CHAR(10),",")&amp;")")</f>
        <v>(41021)</v>
      </c>
      <c r="V15" s="19" t="str">
        <f>IF("("&amp;SUBSTITUTE(Table2[[#This Row],[Reward Item Amounts]],CHAR(10),",")&amp;")"="()",CHAR(34)&amp;CHAR(34),"("&amp;SUBSTITUTE(Table2[[#This Row],[Reward Item Amounts]],CHAR(10),",")&amp;")")</f>
        <v>(5)</v>
      </c>
      <c r="W15" s="19" t="str">
        <f>IF("("&amp;SUBSTITUTE(Table2[[#This Row],[Reward Feats]],CHAR(10),",")&amp;")"="()",CHAR(34)&amp;CHAR(34),"("&amp;SUBSTITUTE(Table2[[#This Row],[Reward Feats]],CHAR(10),",")&amp;")")</f>
        <v>""</v>
      </c>
      <c r="X15" s="19" t="str">
        <f>IF("("&amp;SUBSTITUTE(Table2[[#This Row],[Unlock Journeys]],CHAR(10),",")&amp;")"="()",CHAR(34)&amp;CHAR(34),"("&amp;SUBSTITUTE(Table2[[#This Row],[Unlock Journeys]],CHAR(10),",")&amp;")")</f>
        <v>(ArmorerII)</v>
      </c>
      <c r="Y15"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Armorer,"Armorer","/Game/UI/Textures/GUIs/ExilesJourney/Cards/Images/T_JourneyRV_card_img_armor.T_JourneyRV_card_img_armor","Armorers hone their craft by making armors suitable for different situations.","(Armorer_2,Armorer_3,Armorer_4,Armorer_5,Armorer_6,Armorer_7)",,"(8)","","""",(41021),"(5)","""","(ArmorerII)",FALSE,"","",FALSE</v>
      </c>
      <c r="Z15" s="1" t="s">
        <v>59</v>
      </c>
    </row>
    <row r="16" spans="1:26" ht="150" x14ac:dyDescent="0.25">
      <c r="A16" s="14">
        <v>14</v>
      </c>
      <c r="B16" s="1" t="s">
        <v>90</v>
      </c>
      <c r="C16" s="5" t="s">
        <v>672</v>
      </c>
      <c r="D16" s="3" t="s">
        <v>1749</v>
      </c>
      <c r="E16" s="12" t="s">
        <v>559</v>
      </c>
      <c r="F16" s="12" t="s">
        <v>900</v>
      </c>
      <c r="G16" s="12"/>
      <c r="H16" s="3"/>
      <c r="I16" s="22" t="s">
        <v>49</v>
      </c>
      <c r="M16" s="1">
        <v>41022</v>
      </c>
      <c r="N16" s="1">
        <v>5</v>
      </c>
      <c r="Q16" s="1" t="s">
        <v>97</v>
      </c>
      <c r="S16" s="2" t="str">
        <f>"("&amp;SUBSTITUTE(Table2[[#This Row],[Contains Steps]],CHAR(10),",")&amp;")"</f>
        <v>(ArmorerII_1,ArmorerII_2,ArmorerII_3,ArmorerII_4,ArmorerII_5,ArmorerII_6,ArmorerII_7,ArmorerII_8,ArmorerII_9,ArmorerII_10)</v>
      </c>
      <c r="T16" s="2" t="str">
        <f>SUBSTITUTE(SUBSTITUTE(SUBSTITUTE(IF("("&amp;SUBSTITUTE(Table2[[#This Row],[By Mapmarkers]],CHAR(10),",")&amp;")"="()",CHAR(34)&amp;CHAR(34),"("&amp;SUBSTITUTE(Table2[[#This Row],[By Mapmarkers]],CHAR(10),",")&amp;")"),"(","("&amp;CHAR(34)&amp;CHAR(34)),")",CHAR(34)&amp;CHAR(34)&amp;")"),",",CHAR(34)&amp;CHAR(34)&amp;","&amp;CHAR(34)&amp;CHAR(34))</f>
        <v>""</v>
      </c>
      <c r="U16" s="2" t="str">
        <f>IF("("&amp;SUBSTITUTE(Table2[[#This Row],[Reward Items]],CHAR(10),",")&amp;")"="()",CHAR(34)&amp;CHAR(34),"("&amp;SUBSTITUTE(Table2[[#This Row],[Reward Items]],CHAR(10),",")&amp;")")</f>
        <v>(41022)</v>
      </c>
      <c r="V16" s="2" t="str">
        <f>IF("("&amp;SUBSTITUTE(Table2[[#This Row],[Reward Item Amounts]],CHAR(10),",")&amp;")"="()",CHAR(34)&amp;CHAR(34),"("&amp;SUBSTITUTE(Table2[[#This Row],[Reward Item Amounts]],CHAR(10),",")&amp;")")</f>
        <v>(5)</v>
      </c>
      <c r="W16" s="2" t="str">
        <f>IF("("&amp;SUBSTITUTE(Table2[[#This Row],[Reward Feats]],CHAR(10),",")&amp;")"="()",CHAR(34)&amp;CHAR(34),"("&amp;SUBSTITUTE(Table2[[#This Row],[Reward Feats]],CHAR(10),",")&amp;")")</f>
        <v>""</v>
      </c>
      <c r="X16" s="2" t="str">
        <f>IF("("&amp;SUBSTITUTE(Table2[[#This Row],[Unlock Journeys]],CHAR(10),",")&amp;")"="()",CHAR(34)&amp;CHAR(34),"("&amp;SUBSTITUTE(Table2[[#This Row],[Unlock Journeys]],CHAR(10),",")&amp;")")</f>
        <v>(MasterArmorer)</v>
      </c>
      <c r="Y16"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ArmorerII,"Expert Armorer","/Game/UI/Textures/GUIs/ExilesJourney/Cards/Images/T_JourneyRV_card_img_armor.T_JourneyRV_card_img_armor","Expert Armorers are capable of making durable and effective armors capable of withstanding even the most ruthless blows.","(ArmorerII_1,ArmorerII_2,ArmorerII_3,ArmorerII_4,ArmorerII_5,ArmorerII_6,ArmorerII_7,ArmorerII_8,ArmorerII_9,ArmorerII_10)",,"()","","""",(41022),"(5)","""","(MasterArmorer)",TRUE,"","",FALSE</v>
      </c>
      <c r="Z16" s="1" t="s">
        <v>59</v>
      </c>
    </row>
    <row r="17" spans="1:26" ht="93" customHeight="1" x14ac:dyDescent="0.25">
      <c r="A17" s="10">
        <v>15</v>
      </c>
      <c r="B17" s="1" t="s">
        <v>97</v>
      </c>
      <c r="C17" s="5" t="s">
        <v>26</v>
      </c>
      <c r="D17" s="3" t="s">
        <v>1749</v>
      </c>
      <c r="E17" s="12" t="s">
        <v>890</v>
      </c>
      <c r="F17" s="12" t="s">
        <v>901</v>
      </c>
      <c r="G17" s="12"/>
      <c r="H17" s="3"/>
      <c r="I17" s="22" t="s">
        <v>49</v>
      </c>
      <c r="O17" s="1">
        <v>52569</v>
      </c>
      <c r="S17" s="2" t="str">
        <f>"("&amp;SUBSTITUTE(Table2[[#This Row],[Contains Steps]],CHAR(10),",")&amp;")"</f>
        <v>(MasterArmorer_1,MasterArmorer_2,MasterArmorer_3,MasterArmorer_4,MasterArmorer_5,MasterArmorer_7,MasterArmorer_8)</v>
      </c>
      <c r="T17" s="2" t="str">
        <f>SUBSTITUTE(SUBSTITUTE(SUBSTITUTE(IF("("&amp;SUBSTITUTE(Table2[[#This Row],[By Mapmarkers]],CHAR(10),",")&amp;")"="()",CHAR(34)&amp;CHAR(34),"("&amp;SUBSTITUTE(Table2[[#This Row],[By Mapmarkers]],CHAR(10),",")&amp;")"),"(","("&amp;CHAR(34)&amp;CHAR(34)),")",CHAR(34)&amp;CHAR(34)&amp;")"),",",CHAR(34)&amp;CHAR(34)&amp;","&amp;CHAR(34)&amp;CHAR(34))</f>
        <v>""</v>
      </c>
      <c r="U17" s="2" t="str">
        <f>IF("("&amp;SUBSTITUTE(Table2[[#This Row],[Reward Items]],CHAR(10),",")&amp;")"="()",CHAR(34)&amp;CHAR(34),"("&amp;SUBSTITUTE(Table2[[#This Row],[Reward Items]],CHAR(10),",")&amp;")")</f>
        <v>""</v>
      </c>
      <c r="V17" s="2" t="str">
        <f>IF("("&amp;SUBSTITUTE(Table2[[#This Row],[Reward Item Amounts]],CHAR(10),",")&amp;")"="()",CHAR(34)&amp;CHAR(34),"("&amp;SUBSTITUTE(Table2[[#This Row],[Reward Item Amounts]],CHAR(10),",")&amp;")")</f>
        <v>""</v>
      </c>
      <c r="W17" s="2" t="str">
        <f>IF("("&amp;SUBSTITUTE(Table2[[#This Row],[Reward Feats]],CHAR(10),",")&amp;")"="()",CHAR(34)&amp;CHAR(34),"("&amp;SUBSTITUTE(Table2[[#This Row],[Reward Feats]],CHAR(10),",")&amp;")")</f>
        <v>(52569)</v>
      </c>
      <c r="X17" s="2" t="str">
        <f>IF("("&amp;SUBSTITUTE(Table2[[#This Row],[Unlock Journeys]],CHAR(10),",")&amp;")"="()",CHAR(34)&amp;CHAR(34),"("&amp;SUBSTITUTE(Table2[[#This Row],[Unlock Journeys]],CHAR(10),",")&amp;")")</f>
        <v>""</v>
      </c>
      <c r="Y17"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MasterArmorer,"Master Armorer","/Game/UI/Textures/GUIs/ExilesJourney/Cards/Images/T_JourneyRV_card_img_armor.T_JourneyRV_card_img_armor","Master Armorers can craft armors that are both durable and resistant to both the elements and the mightiest of axes.","(MasterArmorer_1,MasterArmorer_2,MasterArmorer_3,MasterArmorer_4,MasterArmorer_5,MasterArmorer_7,MasterArmorer_8)",,"()","","""","","""","(52569)","""",TRUE,"","",FALSE</v>
      </c>
      <c r="Z17" s="1" t="s">
        <v>59</v>
      </c>
    </row>
    <row r="18" spans="1:26" ht="42.75" customHeight="1" x14ac:dyDescent="0.25">
      <c r="A18" s="14">
        <v>16</v>
      </c>
      <c r="B18" s="1" t="s">
        <v>44</v>
      </c>
      <c r="C18" s="5" t="s">
        <v>44</v>
      </c>
      <c r="D18" s="3" t="s">
        <v>1747</v>
      </c>
      <c r="E18" s="12" t="s">
        <v>1552</v>
      </c>
      <c r="F18" s="12" t="s">
        <v>902</v>
      </c>
      <c r="G18" s="12"/>
      <c r="H18" s="3"/>
      <c r="I18" s="22"/>
      <c r="J18" s="1">
        <v>41020</v>
      </c>
      <c r="O18" s="1">
        <v>41050</v>
      </c>
      <c r="S18" s="2" t="str">
        <f>"("&amp;SUBSTITUTE(Table2[[#This Row],[Contains Steps]],CHAR(10),",")&amp;")"</f>
        <v>(Tinkerer_17,Tinkerer_8,Tinkerer_2,Tinkerer_3,Tinkerer_16,Tinkerer_5,Tinkerer_6,Tinkerer_9,Tinkerer_10,Tinkerer_11,Tinkerer_12,Tinkerer_13,Tinkerer_14,Tinkerer_15)</v>
      </c>
      <c r="T18" s="2" t="str">
        <f>SUBSTITUTE(SUBSTITUTE(SUBSTITUTE(IF("("&amp;SUBSTITUTE(Table2[[#This Row],[By Mapmarkers]],CHAR(10),",")&amp;")"="()",CHAR(34)&amp;CHAR(34),"("&amp;SUBSTITUTE(Table2[[#This Row],[By Mapmarkers]],CHAR(10),",")&amp;")"),"(","("&amp;CHAR(34)&amp;CHAR(34)),")",CHAR(34)&amp;CHAR(34)&amp;")"),",",CHAR(34)&amp;CHAR(34)&amp;","&amp;CHAR(34)&amp;CHAR(34))</f>
        <v>""</v>
      </c>
      <c r="U18" s="2" t="str">
        <f>IF("("&amp;SUBSTITUTE(Table2[[#This Row],[Reward Items]],CHAR(10),",")&amp;")"="()",CHAR(34)&amp;CHAR(34),"("&amp;SUBSTITUTE(Table2[[#This Row],[Reward Items]],CHAR(10),",")&amp;")")</f>
        <v>""</v>
      </c>
      <c r="V18" s="2" t="str">
        <f>IF("("&amp;SUBSTITUTE(Table2[[#This Row],[Reward Item Amounts]],CHAR(10),",")&amp;")"="()",CHAR(34)&amp;CHAR(34),"("&amp;SUBSTITUTE(Table2[[#This Row],[Reward Item Amounts]],CHAR(10),",")&amp;")")</f>
        <v>""</v>
      </c>
      <c r="W18" s="2" t="str">
        <f>IF("("&amp;SUBSTITUTE(Table2[[#This Row],[Reward Feats]],CHAR(10),",")&amp;")"="()",CHAR(34)&amp;CHAR(34),"("&amp;SUBSTITUTE(Table2[[#This Row],[Reward Feats]],CHAR(10),",")&amp;")")</f>
        <v>(41050)</v>
      </c>
      <c r="X18" s="2" t="str">
        <f>IF("("&amp;SUBSTITUTE(Table2[[#This Row],[Unlock Journeys]],CHAR(10),",")&amp;")"="()",CHAR(34)&amp;CHAR(34),"("&amp;SUBSTITUTE(Table2[[#This Row],[Unlock Journeys]],CHAR(10),",")&amp;")")</f>
        <v>""</v>
      </c>
      <c r="Y18"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Tinkerer,"Tinkerer","/Game/UI/Textures/GUIs/ExilesJourney/Cards/Images/T_JourneyRV_card_img_artisan.T_JourneyRV_card_img_artisan","Tinkerers craft modifications to improve armors, weapons, and tools.","(Tinkerer_17,Tinkerer_8,Tinkerer_2,Tinkerer_3,Tinkerer_16,Tinkerer_5,Tinkerer_6,Tinkerer_9,Tinkerer_10,Tinkerer_11,Tinkerer_12,Tinkerer_13,Tinkerer_14,Tinkerer_15)",,"(41020)","","""","","""","(41050)","""",FALSE,"","",FALSE</v>
      </c>
      <c r="Z18" s="1" t="s">
        <v>59</v>
      </c>
    </row>
    <row r="19" spans="1:26" ht="81.75" customHeight="1" x14ac:dyDescent="0.25">
      <c r="A19" s="10">
        <v>17</v>
      </c>
      <c r="B19" s="1" t="s">
        <v>8</v>
      </c>
      <c r="C19" s="5" t="s">
        <v>8</v>
      </c>
      <c r="D19" s="3" t="s">
        <v>1750</v>
      </c>
      <c r="E19" s="12" t="s">
        <v>888</v>
      </c>
      <c r="F19" s="12" t="s">
        <v>903</v>
      </c>
      <c r="G19" s="12"/>
      <c r="H19" s="3"/>
      <c r="I19" s="22"/>
      <c r="K19" s="1">
        <v>10</v>
      </c>
      <c r="M19" s="1">
        <v>41025</v>
      </c>
      <c r="N19" s="1">
        <v>1</v>
      </c>
      <c r="Q19" s="1" t="s">
        <v>40</v>
      </c>
      <c r="S19" s="2" t="str">
        <f>"("&amp;SUBSTITUTE(Table2[[#This Row],[Contains Steps]],CHAR(10),",")&amp;")"</f>
        <v>(Blacksmith_1,Blacksmith_2,Blacksmith_3,Blacksmith_4,Blacksmith_5,Blacksmith_6,Blacksmith_7,Blacksmith_8,Blacksmith_10)</v>
      </c>
      <c r="T19" s="2" t="str">
        <f>SUBSTITUTE(SUBSTITUTE(SUBSTITUTE(IF("("&amp;SUBSTITUTE(Table2[[#This Row],[By Mapmarkers]],CHAR(10),",")&amp;")"="()",CHAR(34)&amp;CHAR(34),"("&amp;SUBSTITUTE(Table2[[#This Row],[By Mapmarkers]],CHAR(10),",")&amp;")"),"(","("&amp;CHAR(34)&amp;CHAR(34)),")",CHAR(34)&amp;CHAR(34)&amp;")"),",",CHAR(34)&amp;CHAR(34)&amp;","&amp;CHAR(34)&amp;CHAR(34))</f>
        <v>""</v>
      </c>
      <c r="U19" s="2" t="str">
        <f>IF("("&amp;SUBSTITUTE(Table2[[#This Row],[Reward Items]],CHAR(10),",")&amp;")"="()",CHAR(34)&amp;CHAR(34),"("&amp;SUBSTITUTE(Table2[[#This Row],[Reward Items]],CHAR(10),",")&amp;")")</f>
        <v>(41025)</v>
      </c>
      <c r="V19" s="2" t="str">
        <f>IF("("&amp;SUBSTITUTE(Table2[[#This Row],[Reward Item Amounts]],CHAR(10),",")&amp;")"="()",CHAR(34)&amp;CHAR(34),"("&amp;SUBSTITUTE(Table2[[#This Row],[Reward Item Amounts]],CHAR(10),",")&amp;")")</f>
        <v>(1)</v>
      </c>
      <c r="W19" s="2" t="str">
        <f>IF("("&amp;SUBSTITUTE(Table2[[#This Row],[Reward Feats]],CHAR(10),",")&amp;")"="()",CHAR(34)&amp;CHAR(34),"("&amp;SUBSTITUTE(Table2[[#This Row],[Reward Feats]],CHAR(10),",")&amp;")")</f>
        <v>""</v>
      </c>
      <c r="X19" s="2" t="str">
        <f>IF("("&amp;SUBSTITUTE(Table2[[#This Row],[Unlock Journeys]],CHAR(10),",")&amp;")"="()",CHAR(34)&amp;CHAR(34),"("&amp;SUBSTITUTE(Table2[[#This Row],[Unlock Journeys]],CHAR(10),",")&amp;")")</f>
        <v>(Steelsmith)</v>
      </c>
      <c r="Y19"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Blacksmith,"Blacksmith","/Game/UI/Textures/GUIs/ExilesJourney/Cards/Images/T_JourneyRV_card_img_weapons.T_JourneyRV_card_img_weapons","Blacksmiths craft advanced weapons and tools to aid them in their journeys.","(Blacksmith_1,Blacksmith_2,Blacksmith_3,Blacksmith_4,Blacksmith_5,Blacksmith_6,Blacksmith_7,Blacksmith_8,Blacksmith_10)",,"()","10","""",(41025),"(1)","""","(Steelsmith)",FALSE,"","",FALSE</v>
      </c>
      <c r="Z19" s="1" t="s">
        <v>59</v>
      </c>
    </row>
    <row r="20" spans="1:26" ht="120" x14ac:dyDescent="0.25">
      <c r="A20" s="14">
        <v>18</v>
      </c>
      <c r="B20" s="1" t="s">
        <v>40</v>
      </c>
      <c r="C20" s="5" t="s">
        <v>40</v>
      </c>
      <c r="D20" s="3" t="s">
        <v>1750</v>
      </c>
      <c r="E20" s="12" t="s">
        <v>1322</v>
      </c>
      <c r="F20" s="12" t="s">
        <v>924</v>
      </c>
      <c r="G20" s="12"/>
      <c r="H20" s="3"/>
      <c r="I20" s="22" t="s">
        <v>49</v>
      </c>
      <c r="M20" s="1">
        <v>14173</v>
      </c>
      <c r="N20" s="1">
        <v>50</v>
      </c>
      <c r="O20" s="16" t="s">
        <v>824</v>
      </c>
      <c r="P20" s="24"/>
      <c r="Q20" s="1" t="s">
        <v>92</v>
      </c>
      <c r="S20" s="2" t="str">
        <f>"("&amp;SUBSTITUTE(Table2[[#This Row],[Contains Steps]],CHAR(10),",")&amp;")"</f>
        <v>(Steelsmith_2,Steelsmith_3,Steelsmith_4,Steelsmith_5,Steelsmith_6,Steelsmith_7,Steelsmith_8,Steelsmith_10)</v>
      </c>
      <c r="T20" s="2" t="str">
        <f>SUBSTITUTE(SUBSTITUTE(SUBSTITUTE(IF("("&amp;SUBSTITUTE(Table2[[#This Row],[By Mapmarkers]],CHAR(10),",")&amp;")"="()",CHAR(34)&amp;CHAR(34),"("&amp;SUBSTITUTE(Table2[[#This Row],[By Mapmarkers]],CHAR(10),",")&amp;")"),"(","("&amp;CHAR(34)&amp;CHAR(34)),")",CHAR(34)&amp;CHAR(34)&amp;")"),",",CHAR(34)&amp;CHAR(34)&amp;","&amp;CHAR(34)&amp;CHAR(34))</f>
        <v>""</v>
      </c>
      <c r="U20" s="2" t="str">
        <f>IF("("&amp;SUBSTITUTE(Table2[[#This Row],[Reward Items]],CHAR(10),",")&amp;")"="()",CHAR(34)&amp;CHAR(34),"("&amp;SUBSTITUTE(Table2[[#This Row],[Reward Items]],CHAR(10),",")&amp;")")</f>
        <v>(14173)</v>
      </c>
      <c r="V20" s="2" t="str">
        <f>IF("("&amp;SUBSTITUTE(Table2[[#This Row],[Reward Item Amounts]],CHAR(10),",")&amp;")"="()",CHAR(34)&amp;CHAR(34),"("&amp;SUBSTITUTE(Table2[[#This Row],[Reward Item Amounts]],CHAR(10),",")&amp;")")</f>
        <v>(50)</v>
      </c>
      <c r="W20" s="2" t="str">
        <f>IF("("&amp;SUBSTITUTE(Table2[[#This Row],[Reward Feats]],CHAR(10),",")&amp;")"="()",CHAR(34)&amp;CHAR(34),"("&amp;SUBSTITUTE(Table2[[#This Row],[Reward Feats]],CHAR(10),",")&amp;")")</f>
        <v>(51853,51854,51855)</v>
      </c>
      <c r="X20" s="2" t="str">
        <f>IF("("&amp;SUBSTITUTE(Table2[[#This Row],[Unlock Journeys]],CHAR(10),",")&amp;")"="()",CHAR(34)&amp;CHAR(34),"("&amp;SUBSTITUTE(Table2[[#This Row],[Unlock Journeys]],CHAR(10),",")&amp;")")</f>
        <v>(HardenedSteelSmith)</v>
      </c>
      <c r="Y20"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Steelsmith,"Steelsmith","/Game/UI/Textures/GUIs/ExilesJourney/Cards/Images/T_JourneyRV_card_img_weapons.T_JourneyRV_card_img_weapons","The crafting of steel weapons grants intrepid blacksmiths even more powerful instruments of destruction.","(Steelsmith_2,Steelsmith_3,Steelsmith_4,Steelsmith_5,Steelsmith_6,Steelsmith_7,Steelsmith_8,Steelsmith_10)",,"()","","""",(14173),"(50)","(51853,51854,51855)","(HardenedSteelSmith)",TRUE,"","",FALSE</v>
      </c>
      <c r="Z20" s="1" t="s">
        <v>59</v>
      </c>
    </row>
    <row r="21" spans="1:26" ht="75" x14ac:dyDescent="0.25">
      <c r="A21" s="10">
        <v>19</v>
      </c>
      <c r="B21" s="1" t="s">
        <v>92</v>
      </c>
      <c r="C21" s="5" t="s">
        <v>18</v>
      </c>
      <c r="D21" s="3" t="s">
        <v>1750</v>
      </c>
      <c r="E21" s="12" t="s">
        <v>889</v>
      </c>
      <c r="F21" s="12" t="s">
        <v>904</v>
      </c>
      <c r="G21" s="12"/>
      <c r="H21" s="3"/>
      <c r="I21" s="22" t="s">
        <v>49</v>
      </c>
      <c r="O21" s="16" t="s">
        <v>823</v>
      </c>
      <c r="P21" s="24"/>
      <c r="Q21" s="1" t="s">
        <v>47</v>
      </c>
      <c r="S21" s="2" t="str">
        <f>"("&amp;SUBSTITUTE(Table2[[#This Row],[Contains Steps]],CHAR(10),",")&amp;")"</f>
        <v>(HardenedSteelSmith_1,HardenedSteelSmith_2,HardenedSteelSmith_3,HardenedSteelSmith_4,HardenedSteelSmith_6)</v>
      </c>
      <c r="T21" s="2" t="str">
        <f>SUBSTITUTE(SUBSTITUTE(SUBSTITUTE(IF("("&amp;SUBSTITUTE(Table2[[#This Row],[By Mapmarkers]],CHAR(10),",")&amp;")"="()",CHAR(34)&amp;CHAR(34),"("&amp;SUBSTITUTE(Table2[[#This Row],[By Mapmarkers]],CHAR(10),",")&amp;")"),"(","("&amp;CHAR(34)&amp;CHAR(34)),")",CHAR(34)&amp;CHAR(34)&amp;")"),",",CHAR(34)&amp;CHAR(34)&amp;","&amp;CHAR(34)&amp;CHAR(34))</f>
        <v>""</v>
      </c>
      <c r="U21" s="2" t="str">
        <f>IF("("&amp;SUBSTITUTE(Table2[[#This Row],[Reward Items]],CHAR(10),",")&amp;")"="()",CHAR(34)&amp;CHAR(34),"("&amp;SUBSTITUTE(Table2[[#This Row],[Reward Items]],CHAR(10),",")&amp;")")</f>
        <v>""</v>
      </c>
      <c r="V21" s="2" t="str">
        <f>IF("("&amp;SUBSTITUTE(Table2[[#This Row],[Reward Item Amounts]],CHAR(10),",")&amp;")"="()",CHAR(34)&amp;CHAR(34),"("&amp;SUBSTITUTE(Table2[[#This Row],[Reward Item Amounts]],CHAR(10),",")&amp;")")</f>
        <v>""</v>
      </c>
      <c r="W21" s="2" t="str">
        <f>IF("("&amp;SUBSTITUTE(Table2[[#This Row],[Reward Feats]],CHAR(10),",")&amp;")"="()",CHAR(34)&amp;CHAR(34),"("&amp;SUBSTITUTE(Table2[[#This Row],[Reward Feats]],CHAR(10),",")&amp;")")</f>
        <v>(51856,51857,51858)</v>
      </c>
      <c r="X21" s="2" t="str">
        <f>IF("("&amp;SUBSTITUTE(Table2[[#This Row],[Unlock Journeys]],CHAR(10),",")&amp;")"="()",CHAR(34)&amp;CHAR(34),"("&amp;SUBSTITUTE(Table2[[#This Row],[Unlock Journeys]],CHAR(10),",")&amp;")")</f>
        <v>(Warsmith)</v>
      </c>
      <c r="Y21"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HardenedSteelSmith,"Hardened Steel Smith","/Game/UI/Textures/GUIs/ExilesJourney/Cards/Images/T_JourneyRV_card_img_weapons.T_JourneyRV_card_img_weapons","Hardened Steel Smiths master new techniques to smelt and perfect steel for their craft.","(HardenedSteelSmith_1,HardenedSteelSmith_2,HardenedSteelSmith_3,HardenedSteelSmith_4,HardenedSteelSmith_6)",,"()","","""","","""","(51856,51857,51858)","(Warsmith)",TRUE,"","",FALSE</v>
      </c>
      <c r="Z21" s="1" t="s">
        <v>59</v>
      </c>
    </row>
    <row r="22" spans="1:26" ht="90" x14ac:dyDescent="0.25">
      <c r="A22" s="14">
        <v>20</v>
      </c>
      <c r="B22" s="1" t="s">
        <v>47</v>
      </c>
      <c r="C22" s="5" t="s">
        <v>47</v>
      </c>
      <c r="D22" s="3" t="s">
        <v>1750</v>
      </c>
      <c r="E22" s="12" t="s">
        <v>573</v>
      </c>
      <c r="F22" s="12" t="s">
        <v>905</v>
      </c>
      <c r="G22" s="12"/>
      <c r="H22" s="3"/>
      <c r="I22" s="22" t="s">
        <v>49</v>
      </c>
      <c r="O22" s="1">
        <v>18516</v>
      </c>
      <c r="S22" s="2" t="str">
        <f>"("&amp;SUBSTITUTE(Table2[[#This Row],[Contains Steps]],CHAR(10),",")&amp;")"</f>
        <v>(Warsmith_1,Warsmith_2,Warsmith_3,Warsmith_4,Warsmith_5,Warsmith_6)</v>
      </c>
      <c r="T22" s="2" t="str">
        <f>SUBSTITUTE(SUBSTITUTE(SUBSTITUTE(IF("("&amp;SUBSTITUTE(Table2[[#This Row],[By Mapmarkers]],CHAR(10),",")&amp;")"="()",CHAR(34)&amp;CHAR(34),"("&amp;SUBSTITUTE(Table2[[#This Row],[By Mapmarkers]],CHAR(10),",")&amp;")"),"(","("&amp;CHAR(34)&amp;CHAR(34)),")",CHAR(34)&amp;CHAR(34)&amp;")"),",",CHAR(34)&amp;CHAR(34)&amp;","&amp;CHAR(34)&amp;CHAR(34))</f>
        <v>""</v>
      </c>
      <c r="U22" s="2" t="str">
        <f>IF("("&amp;SUBSTITUTE(Table2[[#This Row],[Reward Items]],CHAR(10),",")&amp;")"="()",CHAR(34)&amp;CHAR(34),"("&amp;SUBSTITUTE(Table2[[#This Row],[Reward Items]],CHAR(10),",")&amp;")")</f>
        <v>""</v>
      </c>
      <c r="V22" s="2" t="str">
        <f>IF("("&amp;SUBSTITUTE(Table2[[#This Row],[Reward Item Amounts]],CHAR(10),",")&amp;")"="()",CHAR(34)&amp;CHAR(34),"("&amp;SUBSTITUTE(Table2[[#This Row],[Reward Item Amounts]],CHAR(10),",")&amp;")")</f>
        <v>""</v>
      </c>
      <c r="W22" s="2" t="str">
        <f>IF("("&amp;SUBSTITUTE(Table2[[#This Row],[Reward Feats]],CHAR(10),",")&amp;")"="()",CHAR(34)&amp;CHAR(34),"("&amp;SUBSTITUTE(Table2[[#This Row],[Reward Feats]],CHAR(10),",")&amp;")")</f>
        <v>(18516)</v>
      </c>
      <c r="X22" s="2" t="str">
        <f>IF("("&amp;SUBSTITUTE(Table2[[#This Row],[Unlock Journeys]],CHAR(10),",")&amp;")"="()",CHAR(34)&amp;CHAR(34),"("&amp;SUBSTITUTE(Table2[[#This Row],[Unlock Journeys]],CHAR(10),",")&amp;")")</f>
        <v>""</v>
      </c>
      <c r="Y22"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Warsmith,"Warsmith","/Game/UI/Textures/GUIs/ExilesJourney/Cards/Images/T_JourneyRV_card_img_weapons.T_JourneyRV_card_img_weapons","The Warsmith is the pinnacle of perfection when it comes to crafting armors and weapons. ","(Warsmith_1,Warsmith_2,Warsmith_3,Warsmith_4,Warsmith_5,Warsmith_6)",,"()","","""","","""","(18516)","""",TRUE,"","",FALSE</v>
      </c>
      <c r="Z22" s="1" t="s">
        <v>59</v>
      </c>
    </row>
    <row r="23" spans="1:26" ht="156.75" customHeight="1" x14ac:dyDescent="0.25">
      <c r="A23" s="10">
        <v>21</v>
      </c>
      <c r="B23" s="1" t="s">
        <v>25</v>
      </c>
      <c r="C23" s="5" t="s">
        <v>25</v>
      </c>
      <c r="D23" s="3" t="s">
        <v>1745</v>
      </c>
      <c r="E23" s="12" t="s">
        <v>1525</v>
      </c>
      <c r="F23" s="12" t="s">
        <v>583</v>
      </c>
      <c r="G23" s="12"/>
      <c r="H23" s="3"/>
      <c r="I23" s="22"/>
      <c r="K23" s="1">
        <v>10</v>
      </c>
      <c r="M23" s="1">
        <v>14155</v>
      </c>
      <c r="N23" s="1">
        <v>1</v>
      </c>
      <c r="Q23" s="12" t="s">
        <v>98</v>
      </c>
      <c r="R23" s="5" t="s">
        <v>98</v>
      </c>
      <c r="S23" s="19" t="str">
        <f>"("&amp;SUBSTITUTE(Table2[[#This Row],[Contains Steps]],CHAR(10),",")&amp;")"</f>
        <v>(Mason_1,Mason_2,Mason_3,Mason_4,Mason_5,Mason_6,Mason_7,Mason_8,Mason_9,Mason_10,Mason_11,Mason_13)</v>
      </c>
      <c r="T23" s="19" t="str">
        <f>SUBSTITUTE(SUBSTITUTE(SUBSTITUTE(IF("("&amp;SUBSTITUTE(Table2[[#This Row],[By Mapmarkers]],CHAR(10),",")&amp;")"="()",CHAR(34)&amp;CHAR(34),"("&amp;SUBSTITUTE(Table2[[#This Row],[By Mapmarkers]],CHAR(10),",")&amp;")"),"(","("&amp;CHAR(34)&amp;CHAR(34)),")",CHAR(34)&amp;CHAR(34)&amp;")"),",",CHAR(34)&amp;CHAR(34)&amp;","&amp;CHAR(34)&amp;CHAR(34))</f>
        <v>""</v>
      </c>
      <c r="U23" s="19" t="str">
        <f>IF("("&amp;SUBSTITUTE(Table2[[#This Row],[Reward Items]],CHAR(10),",")&amp;")"="()",CHAR(34)&amp;CHAR(34),"("&amp;SUBSTITUTE(Table2[[#This Row],[Reward Items]],CHAR(10),",")&amp;")")</f>
        <v>(14155)</v>
      </c>
      <c r="V23" s="19" t="str">
        <f>IF("("&amp;SUBSTITUTE(Table2[[#This Row],[Reward Item Amounts]],CHAR(10),",")&amp;")"="()",CHAR(34)&amp;CHAR(34),"("&amp;SUBSTITUTE(Table2[[#This Row],[Reward Item Amounts]],CHAR(10),",")&amp;")")</f>
        <v>(1)</v>
      </c>
      <c r="W23" s="19" t="str">
        <f>IF("("&amp;SUBSTITUTE(Table2[[#This Row],[Reward Feats]],CHAR(10),",")&amp;")"="()",CHAR(34)&amp;CHAR(34),"("&amp;SUBSTITUTE(Table2[[#This Row],[Reward Feats]],CHAR(10),",")&amp;")")</f>
        <v>""</v>
      </c>
      <c r="X23" s="19" t="str">
        <f>IF("("&amp;SUBSTITUTE(Table2[[#This Row],[Unlock Journeys]],CHAR(10),",")&amp;")"="()",CHAR(34)&amp;CHAR(34),"("&amp;SUBSTITUTE(Table2[[#This Row],[Unlock Journeys]],CHAR(10),",")&amp;")")</f>
        <v>(MasterMason)</v>
      </c>
      <c r="Y23"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Mason,"Mason","/Game/UI/Textures/GUIs/ExilesJourney/Cards/Images/T_JourneyRV_card_img_building.T_JourneyRV_card_img_building","Masons build sturdy buildings out of hardy materials, and wells to draw water from.","(Mason_1,Mason_2,Mason_3,Mason_4,Mason_5,Mason_6,Mason_7,Mason_8,Mason_9,Mason_10,Mason_11,Mason_13)",,"()","10","""",(14155),"(1)","""","(MasterMason)",FALSE,"MasterMason","",FALSE</v>
      </c>
      <c r="Z23" s="1" t="s">
        <v>59</v>
      </c>
    </row>
    <row r="24" spans="1:26" ht="123" customHeight="1" x14ac:dyDescent="0.25">
      <c r="A24" s="14">
        <v>22</v>
      </c>
      <c r="B24" s="1" t="s">
        <v>21</v>
      </c>
      <c r="C24" s="5" t="s">
        <v>21</v>
      </c>
      <c r="D24" s="3" t="s">
        <v>1745</v>
      </c>
      <c r="E24" s="12" t="s">
        <v>563</v>
      </c>
      <c r="F24" s="12" t="s">
        <v>906</v>
      </c>
      <c r="G24" s="12"/>
      <c r="H24" s="3"/>
      <c r="I24" s="22" t="s">
        <v>49</v>
      </c>
      <c r="O24" s="1">
        <v>80850</v>
      </c>
      <c r="S24" s="2" t="str">
        <f>"("&amp;SUBSTITUTE(Table2[[#This Row],[Contains Steps]],CHAR(10),",")&amp;")"</f>
        <v>(Homesteader_1,Homesteader_2,Homesteader_3,Homesteader_4,Homesteader_5,Homesteader_6,Homesteader_7,Homesteader_8)</v>
      </c>
      <c r="T24" s="2" t="str">
        <f>SUBSTITUTE(SUBSTITUTE(SUBSTITUTE(IF("("&amp;SUBSTITUTE(Table2[[#This Row],[By Mapmarkers]],CHAR(10),",")&amp;")"="()",CHAR(34)&amp;CHAR(34),"("&amp;SUBSTITUTE(Table2[[#This Row],[By Mapmarkers]],CHAR(10),",")&amp;")"),"(","("&amp;CHAR(34)&amp;CHAR(34)),")",CHAR(34)&amp;CHAR(34)&amp;")"),",",CHAR(34)&amp;CHAR(34)&amp;","&amp;CHAR(34)&amp;CHAR(34))</f>
        <v>""</v>
      </c>
      <c r="U24" s="2" t="str">
        <f>IF("("&amp;SUBSTITUTE(Table2[[#This Row],[Reward Items]],CHAR(10),",")&amp;")"="()",CHAR(34)&amp;CHAR(34),"("&amp;SUBSTITUTE(Table2[[#This Row],[Reward Items]],CHAR(10),",")&amp;")")</f>
        <v>""</v>
      </c>
      <c r="V24" s="2" t="str">
        <f>IF("("&amp;SUBSTITUTE(Table2[[#This Row],[Reward Item Amounts]],CHAR(10),",")&amp;")"="()",CHAR(34)&amp;CHAR(34),"("&amp;SUBSTITUTE(Table2[[#This Row],[Reward Item Amounts]],CHAR(10),",")&amp;")")</f>
        <v>""</v>
      </c>
      <c r="W24" s="2" t="str">
        <f>IF("("&amp;SUBSTITUTE(Table2[[#This Row],[Reward Feats]],CHAR(10),",")&amp;")"="()",CHAR(34)&amp;CHAR(34),"("&amp;SUBSTITUTE(Table2[[#This Row],[Reward Feats]],CHAR(10),",")&amp;")")</f>
        <v>(80850)</v>
      </c>
      <c r="X24" s="2" t="str">
        <f>IF("("&amp;SUBSTITUTE(Table2[[#This Row],[Unlock Journeys]],CHAR(10),",")&amp;")"="()",CHAR(34)&amp;CHAR(34),"("&amp;SUBSTITUTE(Table2[[#This Row],[Unlock Journeys]],CHAR(10),",")&amp;")")</f>
        <v>""</v>
      </c>
      <c r="Y24"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Homesteader,"Homesteader","/Game/UI/Textures/GUIs/ExilesJourney/Cards/Images/T_JourneyRV_card_img_building.T_JourneyRV_card_img_building","Homesteaders craft furniture, both practical and fanciful, in order to decorate their homes.","(Homesteader_1,Homesteader_2,Homesteader_3,Homesteader_4,Homesteader_5,Homesteader_6,Homesteader_7,Homesteader_8)",,"()","","""","","""","(80850)","""",TRUE,"","",FALSE</v>
      </c>
      <c r="Z24" s="1" t="s">
        <v>59</v>
      </c>
    </row>
    <row r="25" spans="1:26" ht="120" x14ac:dyDescent="0.25">
      <c r="A25" s="10">
        <v>23</v>
      </c>
      <c r="B25" s="1" t="s">
        <v>98</v>
      </c>
      <c r="C25" s="5" t="s">
        <v>28</v>
      </c>
      <c r="D25" s="3" t="s">
        <v>1745</v>
      </c>
      <c r="E25" s="12" t="s">
        <v>567</v>
      </c>
      <c r="F25" s="12" t="s">
        <v>584</v>
      </c>
      <c r="G25" s="12"/>
      <c r="H25" s="3"/>
      <c r="I25" s="22" t="s">
        <v>49</v>
      </c>
      <c r="M25" s="1">
        <v>14156</v>
      </c>
      <c r="N25" s="1">
        <v>5</v>
      </c>
      <c r="S25" s="2" t="str">
        <f>"("&amp;SUBSTITUTE(Table2[[#This Row],[Contains Steps]],CHAR(10),",")&amp;")"</f>
        <v>(MasterMason_1,MasterMason_2,MasterMason_3,MasterMason_4,MasterMason_5,MasterMason_6,MasterMason_7,MasterMason_8)</v>
      </c>
      <c r="T25" s="2" t="str">
        <f>SUBSTITUTE(SUBSTITUTE(SUBSTITUTE(IF("("&amp;SUBSTITUTE(Table2[[#This Row],[By Mapmarkers]],CHAR(10),",")&amp;")"="()",CHAR(34)&amp;CHAR(34),"("&amp;SUBSTITUTE(Table2[[#This Row],[By Mapmarkers]],CHAR(10),",")&amp;")"),"(","("&amp;CHAR(34)&amp;CHAR(34)),")",CHAR(34)&amp;CHAR(34)&amp;")"),",",CHAR(34)&amp;CHAR(34)&amp;","&amp;CHAR(34)&amp;CHAR(34))</f>
        <v>""</v>
      </c>
      <c r="U25" s="2" t="str">
        <f>IF("("&amp;SUBSTITUTE(Table2[[#This Row],[Reward Items]],CHAR(10),",")&amp;")"="()",CHAR(34)&amp;CHAR(34),"("&amp;SUBSTITUTE(Table2[[#This Row],[Reward Items]],CHAR(10),",")&amp;")")</f>
        <v>(14156)</v>
      </c>
      <c r="V25" s="2" t="str">
        <f>IF("("&amp;SUBSTITUTE(Table2[[#This Row],[Reward Item Amounts]],CHAR(10),",")&amp;")"="()",CHAR(34)&amp;CHAR(34),"("&amp;SUBSTITUTE(Table2[[#This Row],[Reward Item Amounts]],CHAR(10),",")&amp;")")</f>
        <v>(5)</v>
      </c>
      <c r="W25" s="2" t="str">
        <f>IF("("&amp;SUBSTITUTE(Table2[[#This Row],[Reward Feats]],CHAR(10),",")&amp;")"="()",CHAR(34)&amp;CHAR(34),"("&amp;SUBSTITUTE(Table2[[#This Row],[Reward Feats]],CHAR(10),",")&amp;")")</f>
        <v>""</v>
      </c>
      <c r="X25" s="2" t="str">
        <f>IF("("&amp;SUBSTITUTE(Table2[[#This Row],[Unlock Journeys]],CHAR(10),",")&amp;")"="()",CHAR(34)&amp;CHAR(34),"("&amp;SUBSTITUTE(Table2[[#This Row],[Unlock Journeys]],CHAR(10),",")&amp;")")</f>
        <v>""</v>
      </c>
      <c r="Y25"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MasterMason,"Master Mason","/Game/UI/Textures/GUIs/ExilesJourney/Cards/Images/T_JourneyRV_card_img_building.T_JourneyRV_card_img_building","Master Masons craft buildings to last sieges and the most incessant storms. These buildings stand while kingdoms around them crumble.","(MasterMason_1,MasterMason_2,MasterMason_3,MasterMason_4,MasterMason_5,MasterMason_6,MasterMason_7,MasterMason_8)",,"()","","""",(14156),"(5)","""","""",TRUE,"","",FALSE</v>
      </c>
      <c r="Z25" s="1" t="s">
        <v>59</v>
      </c>
    </row>
    <row r="26" spans="1:26" ht="156.75" customHeight="1" x14ac:dyDescent="0.25">
      <c r="A26" s="14">
        <v>24</v>
      </c>
      <c r="B26" s="1" t="s">
        <v>43</v>
      </c>
      <c r="C26" s="5" t="s">
        <v>1737</v>
      </c>
      <c r="D26" s="3" t="s">
        <v>1751</v>
      </c>
      <c r="E26" s="12" t="s">
        <v>1539</v>
      </c>
      <c r="F26" s="12" t="s">
        <v>907</v>
      </c>
      <c r="G26" s="12"/>
      <c r="H26" s="3"/>
      <c r="I26" s="22"/>
      <c r="J26" s="1">
        <v>51961</v>
      </c>
      <c r="O26" s="1">
        <v>89108</v>
      </c>
      <c r="Q26" s="12" t="s">
        <v>575</v>
      </c>
      <c r="R26" s="1" t="s">
        <v>7</v>
      </c>
      <c r="S26" s="19" t="str">
        <f>"("&amp;SUBSTITUTE(Table2[[#This Row],[Contains Steps]],CHAR(10),",")&amp;")"</f>
        <v>(Thralltaker_2,Thralltaker_3,Thralltaker_4,Thralltaker_5,Thralltaker_6,Thralltaker_7,Thralltaker_8,Thralltaker_9,Thralltaker_10,Thralltaker_11,Thralltaker_12,Thralltaker_13)</v>
      </c>
      <c r="T26" s="19" t="str">
        <f>SUBSTITUTE(SUBSTITUTE(SUBSTITUTE(IF("("&amp;SUBSTITUTE(Table2[[#This Row],[By Mapmarkers]],CHAR(10),",")&amp;")"="()",CHAR(34)&amp;CHAR(34),"("&amp;SUBSTITUTE(Table2[[#This Row],[By Mapmarkers]],CHAR(10),",")&amp;")"),"(","("&amp;CHAR(34)&amp;CHAR(34)),")",CHAR(34)&amp;CHAR(34)&amp;")"),",",CHAR(34)&amp;CHAR(34)&amp;","&amp;CHAR(34)&amp;CHAR(34))</f>
        <v>""</v>
      </c>
      <c r="U26" s="19" t="str">
        <f>IF("("&amp;SUBSTITUTE(Table2[[#This Row],[Reward Items]],CHAR(10),",")&amp;")"="()",CHAR(34)&amp;CHAR(34),"("&amp;SUBSTITUTE(Table2[[#This Row],[Reward Items]],CHAR(10),",")&amp;")")</f>
        <v>""</v>
      </c>
      <c r="V26" s="19" t="str">
        <f>IF("("&amp;SUBSTITUTE(Table2[[#This Row],[Reward Item Amounts]],CHAR(10),",")&amp;")"="()",CHAR(34)&amp;CHAR(34),"("&amp;SUBSTITUTE(Table2[[#This Row],[Reward Item Amounts]],CHAR(10),",")&amp;")")</f>
        <v>""</v>
      </c>
      <c r="W26" s="19" t="str">
        <f>IF("("&amp;SUBSTITUTE(Table2[[#This Row],[Reward Feats]],CHAR(10),",")&amp;")"="()",CHAR(34)&amp;CHAR(34),"("&amp;SUBSTITUTE(Table2[[#This Row],[Reward Feats]],CHAR(10),",")&amp;")")</f>
        <v>(89108)</v>
      </c>
      <c r="X26" s="19" t="str">
        <f>IF("("&amp;SUBSTITUTE(Table2[[#This Row],[Unlock Journeys]],CHAR(10),",")&amp;")"="()",CHAR(34)&amp;CHAR(34),"("&amp;SUBSTITUTE(Table2[[#This Row],[Unlock Journeys]],CHAR(10),",")&amp;")")</f>
        <v>(Overlord,Beastmaster)</v>
      </c>
      <c r="Y26"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Thralltaker,"Thrall Taker","/Game/UI/Textures/GUIs/ExilesJourney/Cards/Images/T_JourneyRV_card_img_pets.T_JourneyRV_card_img_pets","With companions at your side, you are no longer facing the dangerous wilds by yourself.","(Thralltaker_2,Thralltaker_3,Thralltaker_4,Thralltaker_5,Thralltaker_6,Thralltaker_7,Thralltaker_8,Thralltaker_9,Thralltaker_10,Thralltaker_11,Thralltaker_12,Thralltaker_13)",,"(51961)","","""","","""","(89108)","(Overlord,Beastmaster)",FALSE,"Beastmaster","",FALSE</v>
      </c>
      <c r="Z26" s="1" t="s">
        <v>59</v>
      </c>
    </row>
    <row r="27" spans="1:26" ht="94.5" customHeight="1" x14ac:dyDescent="0.25">
      <c r="A27" s="10">
        <v>25</v>
      </c>
      <c r="B27" s="1" t="s">
        <v>7</v>
      </c>
      <c r="C27" s="5" t="s">
        <v>673</v>
      </c>
      <c r="D27" s="3" t="s">
        <v>1751</v>
      </c>
      <c r="E27" s="12" t="s">
        <v>838</v>
      </c>
      <c r="F27" s="12" t="s">
        <v>908</v>
      </c>
      <c r="G27" s="12"/>
      <c r="H27" s="3"/>
      <c r="I27" s="22" t="s">
        <v>49</v>
      </c>
      <c r="M27" s="1">
        <v>19000</v>
      </c>
      <c r="N27" s="1">
        <v>5</v>
      </c>
      <c r="O27" s="1">
        <v>19003</v>
      </c>
      <c r="S27" s="2" t="str">
        <f>"("&amp;SUBSTITUTE(Table2[[#This Row],[Contains Steps]],CHAR(10),",")&amp;")"</f>
        <v>(Beastmaster_1,Beastmaster_2,Beastmaster_3,Beastmaster_4,Beastmaster_5,Beastmaster_6,Beastmaster_7,Beastmaster_9)</v>
      </c>
      <c r="T27" s="2" t="str">
        <f>SUBSTITUTE(SUBSTITUTE(SUBSTITUTE(IF("("&amp;SUBSTITUTE(Table2[[#This Row],[By Mapmarkers]],CHAR(10),",")&amp;")"="()",CHAR(34)&amp;CHAR(34),"("&amp;SUBSTITUTE(Table2[[#This Row],[By Mapmarkers]],CHAR(10),",")&amp;")"),"(","("&amp;CHAR(34)&amp;CHAR(34)),")",CHAR(34)&amp;CHAR(34)&amp;")"),",",CHAR(34)&amp;CHAR(34)&amp;","&amp;CHAR(34)&amp;CHAR(34))</f>
        <v>""</v>
      </c>
      <c r="U27" s="2" t="str">
        <f>IF("("&amp;SUBSTITUTE(Table2[[#This Row],[Reward Items]],CHAR(10),",")&amp;")"="()",CHAR(34)&amp;CHAR(34),"("&amp;SUBSTITUTE(Table2[[#This Row],[Reward Items]],CHAR(10),",")&amp;")")</f>
        <v>(19000)</v>
      </c>
      <c r="V27" s="2" t="str">
        <f>IF("("&amp;SUBSTITUTE(Table2[[#This Row],[Reward Item Amounts]],CHAR(10),",")&amp;")"="()",CHAR(34)&amp;CHAR(34),"("&amp;SUBSTITUTE(Table2[[#This Row],[Reward Item Amounts]],CHAR(10),",")&amp;")")</f>
        <v>(5)</v>
      </c>
      <c r="W27" s="2" t="str">
        <f>IF("("&amp;SUBSTITUTE(Table2[[#This Row],[Reward Feats]],CHAR(10),",")&amp;")"="()",CHAR(34)&amp;CHAR(34),"("&amp;SUBSTITUTE(Table2[[#This Row],[Reward Feats]],CHAR(10),",")&amp;")")</f>
        <v>(19003)</v>
      </c>
      <c r="X27" s="2" t="str">
        <f>IF("("&amp;SUBSTITUTE(Table2[[#This Row],[Unlock Journeys]],CHAR(10),",")&amp;")"="()",CHAR(34)&amp;CHAR(34),"("&amp;SUBSTITUTE(Table2[[#This Row],[Unlock Journeys]],CHAR(10),",")&amp;")")</f>
        <v>""</v>
      </c>
      <c r="Y27"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Beastmaster,"Beast Master","/Game/UI/Textures/GUIs/ExilesJourney/Cards/Images/T_JourneyRV_card_img_pets.T_JourneyRV_card_img_pets","Beast Masters commonly travel with pet companions that they have trained themselves.","(Beastmaster_1,Beastmaster_2,Beastmaster_3,Beastmaster_4,Beastmaster_5,Beastmaster_6,Beastmaster_7,Beastmaster_9)",,"()","","""",(19000),"(5)","(19003)","""",TRUE,"","",FALSE</v>
      </c>
      <c r="Z27" s="1" t="s">
        <v>59</v>
      </c>
    </row>
    <row r="28" spans="1:26" ht="60" x14ac:dyDescent="0.25">
      <c r="A28" s="14">
        <v>26</v>
      </c>
      <c r="B28" s="1" t="s">
        <v>31</v>
      </c>
      <c r="C28" s="5" t="s">
        <v>31</v>
      </c>
      <c r="D28" s="3" t="s">
        <v>1751</v>
      </c>
      <c r="E28" s="12" t="s">
        <v>1540</v>
      </c>
      <c r="F28" s="12" t="s">
        <v>925</v>
      </c>
      <c r="G28" s="12"/>
      <c r="H28" s="3"/>
      <c r="I28" s="22" t="s">
        <v>49</v>
      </c>
      <c r="O28" s="1">
        <v>89914</v>
      </c>
      <c r="S28" s="2" t="str">
        <f>"("&amp;SUBSTITUTE(Table2[[#This Row],[Contains Steps]],CHAR(10),",")&amp;")"</f>
        <v>(Overlord_2,Overlord_3,Overlord_5,Overlord_6)</v>
      </c>
      <c r="T28" s="2" t="str">
        <f>SUBSTITUTE(SUBSTITUTE(SUBSTITUTE(IF("("&amp;SUBSTITUTE(Table2[[#This Row],[By Mapmarkers]],CHAR(10),",")&amp;")"="()",CHAR(34)&amp;CHAR(34),"("&amp;SUBSTITUTE(Table2[[#This Row],[By Mapmarkers]],CHAR(10),",")&amp;")"),"(","("&amp;CHAR(34)&amp;CHAR(34)),")",CHAR(34)&amp;CHAR(34)&amp;")"),",",CHAR(34)&amp;CHAR(34)&amp;","&amp;CHAR(34)&amp;CHAR(34))</f>
        <v>""</v>
      </c>
      <c r="U28" s="2" t="str">
        <f>IF("("&amp;SUBSTITUTE(Table2[[#This Row],[Reward Items]],CHAR(10),",")&amp;")"="()",CHAR(34)&amp;CHAR(34),"("&amp;SUBSTITUTE(Table2[[#This Row],[Reward Items]],CHAR(10),",")&amp;")")</f>
        <v>""</v>
      </c>
      <c r="V28" s="2" t="str">
        <f>IF("("&amp;SUBSTITUTE(Table2[[#This Row],[Reward Item Amounts]],CHAR(10),",")&amp;")"="()",CHAR(34)&amp;CHAR(34),"("&amp;SUBSTITUTE(Table2[[#This Row],[Reward Item Amounts]],CHAR(10),",")&amp;")")</f>
        <v>""</v>
      </c>
      <c r="W28" s="2" t="str">
        <f>IF("("&amp;SUBSTITUTE(Table2[[#This Row],[Reward Feats]],CHAR(10),",")&amp;")"="()",CHAR(34)&amp;CHAR(34),"("&amp;SUBSTITUTE(Table2[[#This Row],[Reward Feats]],CHAR(10),",")&amp;")")</f>
        <v>(89914)</v>
      </c>
      <c r="X28" s="2" t="str">
        <f>IF("("&amp;SUBSTITUTE(Table2[[#This Row],[Unlock Journeys]],CHAR(10),",")&amp;")"="()",CHAR(34)&amp;CHAR(34),"("&amp;SUBSTITUTE(Table2[[#This Row],[Unlock Journeys]],CHAR(10),",")&amp;")")</f>
        <v>""</v>
      </c>
      <c r="Y28"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Overlord,"Overlord","/Game/UI/Textures/GUIs/ExilesJourney/Cards/Images/T_JourneyRV_card_img_pets.T_JourneyRV_card_img_pets","Overlords train and fight with thralls side by side and back to back.","(Overlord_2,Overlord_3,Overlord_5,Overlord_6)",,"()","","""","","""","(89914)","""",TRUE,"","",FALSE</v>
      </c>
      <c r="Z28" s="1" t="s">
        <v>59</v>
      </c>
    </row>
    <row r="29" spans="1:26" ht="82.5" customHeight="1" x14ac:dyDescent="0.25">
      <c r="A29" s="10">
        <v>27</v>
      </c>
      <c r="B29" s="1" t="s">
        <v>30</v>
      </c>
      <c r="C29" s="5" t="s">
        <v>30</v>
      </c>
      <c r="D29" s="3" t="s">
        <v>1751</v>
      </c>
      <c r="E29" s="12" t="s">
        <v>569</v>
      </c>
      <c r="F29" s="12" t="s">
        <v>909</v>
      </c>
      <c r="G29" s="12"/>
      <c r="H29" s="3"/>
      <c r="I29" s="22"/>
      <c r="J29" s="1">
        <v>2514</v>
      </c>
      <c r="O29" s="1">
        <v>21</v>
      </c>
      <c r="S29" s="2" t="str">
        <f>"("&amp;SUBSTITUTE(Table2[[#This Row],[Contains Steps]],CHAR(10),",")&amp;")"</f>
        <v>(Outrider_1,Outrider_2,Outrider_3,Outrider_4,Outrider_5,Outrider_6,Outrider_7,Outrider_8,Outrider_9,Outrider_10,Outrider_11,Outrider_12,Outrider_13)</v>
      </c>
      <c r="T29" s="2" t="str">
        <f>SUBSTITUTE(SUBSTITUTE(SUBSTITUTE(IF("("&amp;SUBSTITUTE(Table2[[#This Row],[By Mapmarkers]],CHAR(10),",")&amp;")"="()",CHAR(34)&amp;CHAR(34),"("&amp;SUBSTITUTE(Table2[[#This Row],[By Mapmarkers]],CHAR(10),",")&amp;")"),"(","("&amp;CHAR(34)&amp;CHAR(34)),")",CHAR(34)&amp;CHAR(34)&amp;")"),",",CHAR(34)&amp;CHAR(34)&amp;","&amp;CHAR(34)&amp;CHAR(34))</f>
        <v>""</v>
      </c>
      <c r="U29" s="2" t="str">
        <f>IF("("&amp;SUBSTITUTE(Table2[[#This Row],[Reward Items]],CHAR(10),",")&amp;")"="()",CHAR(34)&amp;CHAR(34),"("&amp;SUBSTITUTE(Table2[[#This Row],[Reward Items]],CHAR(10),",")&amp;")")</f>
        <v>""</v>
      </c>
      <c r="V29" s="2" t="str">
        <f>IF("("&amp;SUBSTITUTE(Table2[[#This Row],[Reward Item Amounts]],CHAR(10),",")&amp;")"="()",CHAR(34)&amp;CHAR(34),"("&amp;SUBSTITUTE(Table2[[#This Row],[Reward Item Amounts]],CHAR(10),",")&amp;")")</f>
        <v>""</v>
      </c>
      <c r="W29" s="2" t="str">
        <f>IF("("&amp;SUBSTITUTE(Table2[[#This Row],[Reward Feats]],CHAR(10),",")&amp;")"="()",CHAR(34)&amp;CHAR(34),"("&amp;SUBSTITUTE(Table2[[#This Row],[Reward Feats]],CHAR(10),",")&amp;")")</f>
        <v>(21)</v>
      </c>
      <c r="X29" s="2" t="str">
        <f>IF("("&amp;SUBSTITUTE(Table2[[#This Row],[Unlock Journeys]],CHAR(10),",")&amp;")"="()",CHAR(34)&amp;CHAR(34),"("&amp;SUBSTITUTE(Table2[[#This Row],[Unlock Journeys]],CHAR(10),",")&amp;")")</f>
        <v>""</v>
      </c>
      <c r="Y29"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Outrider,"Outrider","/Game/UI/Textures/GUIs/ExilesJourney/Cards/Images/T_JourneyRV_card_img_pets.T_JourneyRV_card_img_pets","Outriders use mounts to traverse vast deserts, caravan goods, or ride into battle.","(Outrider_1,Outrider_2,Outrider_3,Outrider_4,Outrider_5,Outrider_6,Outrider_7,Outrider_8,Outrider_9,Outrider_10,Outrider_11,Outrider_12,Outrider_13)",,"(2514)","","""","","""","(21)","""",FALSE,"","",FALSE</v>
      </c>
      <c r="Z29" s="1" t="s">
        <v>59</v>
      </c>
    </row>
    <row r="30" spans="1:26" ht="95.25" customHeight="1" x14ac:dyDescent="0.25">
      <c r="A30" s="14">
        <v>28</v>
      </c>
      <c r="B30" s="1" t="s">
        <v>16</v>
      </c>
      <c r="C30" s="5" t="s">
        <v>16</v>
      </c>
      <c r="D30" s="3" t="s">
        <v>1752</v>
      </c>
      <c r="E30" s="12" t="s">
        <v>1538</v>
      </c>
      <c r="F30" s="12" t="s">
        <v>910</v>
      </c>
      <c r="G30" s="12"/>
      <c r="H30" s="3"/>
      <c r="I30" s="22"/>
      <c r="J30" s="1">
        <v>18520</v>
      </c>
      <c r="M30" s="1">
        <v>11077</v>
      </c>
      <c r="N30" s="1">
        <v>10</v>
      </c>
      <c r="S30" s="2" t="str">
        <f>"("&amp;SUBSTITUTE(Table2[[#This Row],[Contains Steps]],CHAR(10),",")&amp;")"</f>
        <v>(Farmer_2,Farmer_3,Farmer_4,Farmer_5,Farmer_6,Farmer_7,Farmer_8,Farmer_9,Farmer_10)</v>
      </c>
      <c r="T30" s="2" t="str">
        <f>SUBSTITUTE(SUBSTITUTE(SUBSTITUTE(IF("("&amp;SUBSTITUTE(Table2[[#This Row],[By Mapmarkers]],CHAR(10),",")&amp;")"="()",CHAR(34)&amp;CHAR(34),"("&amp;SUBSTITUTE(Table2[[#This Row],[By Mapmarkers]],CHAR(10),",")&amp;")"),"(","("&amp;CHAR(34)&amp;CHAR(34)),")",CHAR(34)&amp;CHAR(34)&amp;")"),",",CHAR(34)&amp;CHAR(34)&amp;","&amp;CHAR(34)&amp;CHAR(34))</f>
        <v>""</v>
      </c>
      <c r="U30" s="2" t="str">
        <f>IF("("&amp;SUBSTITUTE(Table2[[#This Row],[Reward Items]],CHAR(10),",")&amp;")"="()",CHAR(34)&amp;CHAR(34),"("&amp;SUBSTITUTE(Table2[[#This Row],[Reward Items]],CHAR(10),",")&amp;")")</f>
        <v>(11077)</v>
      </c>
      <c r="V30" s="2" t="str">
        <f>IF("("&amp;SUBSTITUTE(Table2[[#This Row],[Reward Item Amounts]],CHAR(10),",")&amp;")"="()",CHAR(34)&amp;CHAR(34),"("&amp;SUBSTITUTE(Table2[[#This Row],[Reward Item Amounts]],CHAR(10),",")&amp;")")</f>
        <v>(10)</v>
      </c>
      <c r="W30" s="2" t="str">
        <f>IF("("&amp;SUBSTITUTE(Table2[[#This Row],[Reward Feats]],CHAR(10),",")&amp;")"="()",CHAR(34)&amp;CHAR(34),"("&amp;SUBSTITUTE(Table2[[#This Row],[Reward Feats]],CHAR(10),",")&amp;")")</f>
        <v>""</v>
      </c>
      <c r="X30" s="2" t="str">
        <f>IF("("&amp;SUBSTITUTE(Table2[[#This Row],[Unlock Journeys]],CHAR(10),",")&amp;")"="()",CHAR(34)&amp;CHAR(34),"("&amp;SUBSTITUTE(Table2[[#This Row],[Unlock Journeys]],CHAR(10),",")&amp;")")</f>
        <v>""</v>
      </c>
      <c r="Y30"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Farmer,"Farmer","/Game/UI/Textures/GUIs/ExilesJourney/Cards/Images/T_JourneyRV_card_img_farming.T_JourneyRV_card_img_farming","Farmers can sustain themselves with their produce and grow plants for food and alchemy.","(Farmer_2,Farmer_3,Farmer_4,Farmer_5,Farmer_6,Farmer_7,Farmer_8,Farmer_9,Farmer_10)",,"(18520)","","""",(11077),"(10)","""","""",FALSE,"","",FALSE</v>
      </c>
      <c r="Z30" s="1" t="s">
        <v>59</v>
      </c>
    </row>
    <row r="31" spans="1:26" ht="121.5" customHeight="1" x14ac:dyDescent="0.25">
      <c r="A31" s="10">
        <v>29</v>
      </c>
      <c r="B31" s="1" t="s">
        <v>9</v>
      </c>
      <c r="C31" s="5" t="s">
        <v>9</v>
      </c>
      <c r="D31" s="3" t="s">
        <v>1747</v>
      </c>
      <c r="E31" s="12" t="s">
        <v>1535</v>
      </c>
      <c r="F31" s="12" t="s">
        <v>911</v>
      </c>
      <c r="G31" s="12"/>
      <c r="H31" s="3"/>
      <c r="I31" s="22"/>
      <c r="J31" s="1">
        <v>18996</v>
      </c>
      <c r="M31" s="1">
        <v>18068</v>
      </c>
      <c r="N31" s="1">
        <v>5</v>
      </c>
      <c r="S31" s="2" t="str">
        <f>"("&amp;SUBSTITUTE(Table2[[#This Row],[Contains Steps]],CHAR(10),",")&amp;")"</f>
        <v>(Brewer_2,Brewer_3,Brewer_4,Brewer_5,Brewer_6,Brewer_7,Brewer_8,Brewer_9,Brewer_10)</v>
      </c>
      <c r="T31" s="2" t="str">
        <f>SUBSTITUTE(SUBSTITUTE(SUBSTITUTE(IF("("&amp;SUBSTITUTE(Table2[[#This Row],[By Mapmarkers]],CHAR(10),",")&amp;")"="()",CHAR(34)&amp;CHAR(34),"("&amp;SUBSTITUTE(Table2[[#This Row],[By Mapmarkers]],CHAR(10),",")&amp;")"),"(","("&amp;CHAR(34)&amp;CHAR(34)),")",CHAR(34)&amp;CHAR(34)&amp;")"),",",CHAR(34)&amp;CHAR(34)&amp;","&amp;CHAR(34)&amp;CHAR(34))</f>
        <v>""</v>
      </c>
      <c r="U31" s="2" t="str">
        <f>IF("("&amp;SUBSTITUTE(Table2[[#This Row],[Reward Items]],CHAR(10),",")&amp;")"="()",CHAR(34)&amp;CHAR(34),"("&amp;SUBSTITUTE(Table2[[#This Row],[Reward Items]],CHAR(10),",")&amp;")")</f>
        <v>(18068)</v>
      </c>
      <c r="V31" s="2" t="str">
        <f>IF("("&amp;SUBSTITUTE(Table2[[#This Row],[Reward Item Amounts]],CHAR(10),",")&amp;")"="()",CHAR(34)&amp;CHAR(34),"("&amp;SUBSTITUTE(Table2[[#This Row],[Reward Item Amounts]],CHAR(10),",")&amp;")")</f>
        <v>(5)</v>
      </c>
      <c r="W31" s="2" t="str">
        <f>IF("("&amp;SUBSTITUTE(Table2[[#This Row],[Reward Feats]],CHAR(10),",")&amp;")"="()",CHAR(34)&amp;CHAR(34),"("&amp;SUBSTITUTE(Table2[[#This Row],[Reward Feats]],CHAR(10),",")&amp;")")</f>
        <v>""</v>
      </c>
      <c r="X31" s="2" t="str">
        <f>IF("("&amp;SUBSTITUTE(Table2[[#This Row],[Unlock Journeys]],CHAR(10),",")&amp;")"="()",CHAR(34)&amp;CHAR(34),"("&amp;SUBSTITUTE(Table2[[#This Row],[Unlock Journeys]],CHAR(10),",")&amp;")")</f>
        <v>""</v>
      </c>
      <c r="Y31"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Brewer,"Brewer","/Game/UI/Textures/GUIs/ExilesJourney/Cards/Images/T_JourneyRV_card_img_artisan.T_JourneyRV_card_img_artisan","Brewers craft a variety of alchoholic drinks to sustain themselves in these wild lands.","(Brewer_2,Brewer_3,Brewer_4,Brewer_5,Brewer_6,Brewer_7,Brewer_8,Brewer_9,Brewer_10)",,"(18996)","","""",(18068),"(5)","""","""",FALSE,"","",FALSE</v>
      </c>
      <c r="Z31" s="1" t="s">
        <v>59</v>
      </c>
    </row>
    <row r="32" spans="1:26" ht="109.5" customHeight="1" x14ac:dyDescent="0.25">
      <c r="A32" s="14">
        <v>30</v>
      </c>
      <c r="B32" s="1" t="s">
        <v>11</v>
      </c>
      <c r="C32" s="5" t="s">
        <v>11</v>
      </c>
      <c r="D32" s="3" t="s">
        <v>1752</v>
      </c>
      <c r="E32" s="12" t="s">
        <v>1536</v>
      </c>
      <c r="F32" s="12" t="s">
        <v>912</v>
      </c>
      <c r="G32" s="12"/>
      <c r="H32" s="3"/>
      <c r="I32" s="22"/>
      <c r="J32" s="1">
        <v>89002</v>
      </c>
      <c r="M32" s="1">
        <v>18286</v>
      </c>
      <c r="N32" s="1">
        <v>50</v>
      </c>
      <c r="Q32" s="1" t="s">
        <v>27</v>
      </c>
      <c r="S32" s="2" t="str">
        <f>"("&amp;SUBSTITUTE(Table2[[#This Row],[Contains Steps]],CHAR(10),",")&amp;")"</f>
        <v>(Chef_2,Chef_3,Chef_4,Chef_5,Chef_6,Chef_7,Chef_8,Chef_9,Chef_10,Chef_11,Chef_12,Chef_13)</v>
      </c>
      <c r="T32" s="2" t="str">
        <f>SUBSTITUTE(SUBSTITUTE(SUBSTITUTE(IF("("&amp;SUBSTITUTE(Table2[[#This Row],[By Mapmarkers]],CHAR(10),",")&amp;")"="()",CHAR(34)&amp;CHAR(34),"("&amp;SUBSTITUTE(Table2[[#This Row],[By Mapmarkers]],CHAR(10),",")&amp;")"),"(","("&amp;CHAR(34)&amp;CHAR(34)),")",CHAR(34)&amp;CHAR(34)&amp;")"),",",CHAR(34)&amp;CHAR(34)&amp;","&amp;CHAR(34)&amp;CHAR(34))</f>
        <v>""</v>
      </c>
      <c r="U32" s="2" t="str">
        <f>IF("("&amp;SUBSTITUTE(Table2[[#This Row],[Reward Items]],CHAR(10),",")&amp;")"="()",CHAR(34)&amp;CHAR(34),"("&amp;SUBSTITUTE(Table2[[#This Row],[Reward Items]],CHAR(10),",")&amp;")")</f>
        <v>(18286)</v>
      </c>
      <c r="V32" s="2" t="str">
        <f>IF("("&amp;SUBSTITUTE(Table2[[#This Row],[Reward Item Amounts]],CHAR(10),",")&amp;")"="()",CHAR(34)&amp;CHAR(34),"("&amp;SUBSTITUTE(Table2[[#This Row],[Reward Item Amounts]],CHAR(10),",")&amp;")")</f>
        <v>(50)</v>
      </c>
      <c r="W32" s="2" t="str">
        <f>IF("("&amp;SUBSTITUTE(Table2[[#This Row],[Reward Feats]],CHAR(10),",")&amp;")"="()",CHAR(34)&amp;CHAR(34),"("&amp;SUBSTITUTE(Table2[[#This Row],[Reward Feats]],CHAR(10),",")&amp;")")</f>
        <v>""</v>
      </c>
      <c r="X32" s="2" t="str">
        <f>IF("("&amp;SUBSTITUTE(Table2[[#This Row],[Unlock Journeys]],CHAR(10),",")&amp;")"="()",CHAR(34)&amp;CHAR(34),"("&amp;SUBSTITUTE(Table2[[#This Row],[Unlock Journeys]],CHAR(10),",")&amp;")")</f>
        <v>(MasterChef)</v>
      </c>
      <c r="Y32"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Chef,"Chef","/Game/UI/Textures/GUIs/ExilesJourney/Cards/Images/T_JourneyRV_card_img_farming.T_JourneyRV_card_img_farming","Food is more than simple sustenance. A good chef cooks food that grant benefits beyond merely sating your hunger.","(Chef_2,Chef_3,Chef_4,Chef_5,Chef_6,Chef_7,Chef_8,Chef_9,Chef_10,Chef_11,Chef_12,Chef_13)",,"(89002)","","""",(18286),"(50)","""","(MasterChef)",FALSE,"","",FALSE</v>
      </c>
      <c r="Z32" s="1" t="s">
        <v>59</v>
      </c>
    </row>
    <row r="33" spans="1:26" ht="64.5" customHeight="1" x14ac:dyDescent="0.25">
      <c r="A33" s="10">
        <v>31</v>
      </c>
      <c r="B33" s="1" t="s">
        <v>27</v>
      </c>
      <c r="C33" s="5" t="s">
        <v>27</v>
      </c>
      <c r="D33" s="3" t="s">
        <v>1752</v>
      </c>
      <c r="E33" s="12" t="s">
        <v>566</v>
      </c>
      <c r="F33" s="12" t="s">
        <v>913</v>
      </c>
      <c r="G33" s="12"/>
      <c r="H33" s="3"/>
      <c r="I33" s="22" t="s">
        <v>49</v>
      </c>
      <c r="O33" s="1">
        <v>22</v>
      </c>
      <c r="S33" s="2" t="str">
        <f>"("&amp;SUBSTITUTE(Table2[[#This Row],[Contains Steps]],CHAR(10),",")&amp;")"</f>
        <v>(MasterChef_1,MasterChef_2,MasterChef_3,MasterChef_4,MasterChef_5,MasterChef_6,MasterChef_7)</v>
      </c>
      <c r="T33" s="2" t="str">
        <f>SUBSTITUTE(SUBSTITUTE(SUBSTITUTE(IF("("&amp;SUBSTITUTE(Table2[[#This Row],[By Mapmarkers]],CHAR(10),",")&amp;")"="()",CHAR(34)&amp;CHAR(34),"("&amp;SUBSTITUTE(Table2[[#This Row],[By Mapmarkers]],CHAR(10),",")&amp;")"),"(","("&amp;CHAR(34)&amp;CHAR(34)),")",CHAR(34)&amp;CHAR(34)&amp;")"),",",CHAR(34)&amp;CHAR(34)&amp;","&amp;CHAR(34)&amp;CHAR(34))</f>
        <v>""</v>
      </c>
      <c r="U33" s="2" t="str">
        <f>IF("("&amp;SUBSTITUTE(Table2[[#This Row],[Reward Items]],CHAR(10),",")&amp;")"="()",CHAR(34)&amp;CHAR(34),"("&amp;SUBSTITUTE(Table2[[#This Row],[Reward Items]],CHAR(10),",")&amp;")")</f>
        <v>""</v>
      </c>
      <c r="V33" s="2" t="str">
        <f>IF("("&amp;SUBSTITUTE(Table2[[#This Row],[Reward Item Amounts]],CHAR(10),",")&amp;")"="()",CHAR(34)&amp;CHAR(34),"("&amp;SUBSTITUTE(Table2[[#This Row],[Reward Item Amounts]],CHAR(10),",")&amp;")")</f>
        <v>""</v>
      </c>
      <c r="W33" s="2" t="str">
        <f>IF("("&amp;SUBSTITUTE(Table2[[#This Row],[Reward Feats]],CHAR(10),",")&amp;")"="()",CHAR(34)&amp;CHAR(34),"("&amp;SUBSTITUTE(Table2[[#This Row],[Reward Feats]],CHAR(10),",")&amp;")")</f>
        <v>(22)</v>
      </c>
      <c r="X33" s="2" t="str">
        <f>IF("("&amp;SUBSTITUTE(Table2[[#This Row],[Unlock Journeys]],CHAR(10),",")&amp;")"="()",CHAR(34)&amp;CHAR(34),"("&amp;SUBSTITUTE(Table2[[#This Row],[Unlock Journeys]],CHAR(10),",")&amp;")")</f>
        <v>""</v>
      </c>
      <c r="Y33"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MasterChef,"MasterChef","/Game/UI/Textures/GUIs/ExilesJourney/Cards/Images/T_JourneyRV_card_img_farming.T_JourneyRV_card_img_farming","Master Chefs have perfected the art of cooking and can cook feasts that grant powerful effects that aid in surviving the wilderness.","(MasterChef_1,MasterChef_2,MasterChef_3,MasterChef_4,MasterChef_5,MasterChef_6,MasterChef_7)",,"()","","""","","""","(22)","""",TRUE,"","",FALSE</v>
      </c>
      <c r="Z33" s="1" t="s">
        <v>59</v>
      </c>
    </row>
    <row r="34" spans="1:26" ht="60" x14ac:dyDescent="0.25">
      <c r="A34" s="14">
        <v>32</v>
      </c>
      <c r="B34" s="1" t="s">
        <v>29</v>
      </c>
      <c r="C34" s="5" t="s">
        <v>29</v>
      </c>
      <c r="D34" s="3" t="s">
        <v>1753</v>
      </c>
      <c r="E34" s="12" t="s">
        <v>568</v>
      </c>
      <c r="F34" s="12" t="s">
        <v>914</v>
      </c>
      <c r="G34" s="12"/>
      <c r="H34" s="3" t="s">
        <v>79</v>
      </c>
      <c r="I34" s="22"/>
      <c r="L34" s="1" t="s">
        <v>50</v>
      </c>
      <c r="O34" s="1">
        <v>52294</v>
      </c>
      <c r="S34" s="2" t="str">
        <f>"("&amp;SUBSTITUTE(Table2[[#This Row],[Contains Steps]],CHAR(10),",")&amp;")"</f>
        <v>(Mountaineer_1,Mountaineer_2,Mountaineer_3,Mountaineer_4)</v>
      </c>
      <c r="T34" s="2" t="str">
        <f>SUBSTITUTE(SUBSTITUTE(SUBSTITUTE(IF("("&amp;SUBSTITUTE(Table2[[#This Row],[By Mapmarkers]],CHAR(10),",")&amp;")"="()",CHAR(34)&amp;CHAR(34),"("&amp;SUBSTITUTE(Table2[[#This Row],[By Mapmarkers]],CHAR(10),",")&amp;")"),"(","("&amp;CHAR(34)&amp;CHAR(34)),")",CHAR(34)&amp;CHAR(34)&amp;")"),",",CHAR(34)&amp;CHAR(34)&amp;","&amp;CHAR(34)&amp;CHAR(34))</f>
        <v>(""Fingerfang Rock"")</v>
      </c>
      <c r="U34" s="2" t="str">
        <f>IF("("&amp;SUBSTITUTE(Table2[[#This Row],[Reward Items]],CHAR(10),",")&amp;")"="()",CHAR(34)&amp;CHAR(34),"("&amp;SUBSTITUTE(Table2[[#This Row],[Reward Items]],CHAR(10),",")&amp;")")</f>
        <v>""</v>
      </c>
      <c r="V34" s="2" t="str">
        <f>IF("("&amp;SUBSTITUTE(Table2[[#This Row],[Reward Item Amounts]],CHAR(10),",")&amp;")"="()",CHAR(34)&amp;CHAR(34),"("&amp;SUBSTITUTE(Table2[[#This Row],[Reward Item Amounts]],CHAR(10),",")&amp;")")</f>
        <v>""</v>
      </c>
      <c r="W34" s="2" t="str">
        <f>IF("("&amp;SUBSTITUTE(Table2[[#This Row],[Reward Feats]],CHAR(10),",")&amp;")"="()",CHAR(34)&amp;CHAR(34),"("&amp;SUBSTITUTE(Table2[[#This Row],[Reward Feats]],CHAR(10),",")&amp;")")</f>
        <v>(52294)</v>
      </c>
      <c r="X34" s="2" t="str">
        <f>IF("("&amp;SUBSTITUTE(Table2[[#This Row],[Unlock Journeys]],CHAR(10),",")&amp;")"="()",CHAR(34)&amp;CHAR(34),"("&amp;SUBSTITUTE(Table2[[#This Row],[Unlock Journeys]],CHAR(10),",")&amp;")")</f>
        <v>""</v>
      </c>
      <c r="Y34"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Mountaineer,"Mountaineer","/Game/UI/Textures/GUIs/ExilesJourney/Cards/Images/T_JourneyRV_card_img_explore.T_JourneyRV_card_img_explore","Mountaineers climb the highest peaks of the Exiled Lands to scout the wilderness.","(Mountaineer_1,Mountaineer_2,Mountaineer_3,Mountaineer_4)","(""The Exiled Lands"")","()","","(""Fingerfang Rock"")","","""","(52294)","""",FALSE,"","",FALSE</v>
      </c>
      <c r="Z34" s="1" t="s">
        <v>59</v>
      </c>
    </row>
    <row r="35" spans="1:26" ht="126.75" customHeight="1" x14ac:dyDescent="0.25">
      <c r="A35" s="10">
        <v>33</v>
      </c>
      <c r="B35" s="1" t="s">
        <v>32</v>
      </c>
      <c r="C35" s="5" t="s">
        <v>32</v>
      </c>
      <c r="D35" s="3" t="s">
        <v>1748</v>
      </c>
      <c r="E35" s="12" t="s">
        <v>570</v>
      </c>
      <c r="F35" s="12" t="s">
        <v>915</v>
      </c>
      <c r="G35" s="12"/>
      <c r="H35" s="3"/>
      <c r="I35" s="22" t="s">
        <v>49</v>
      </c>
      <c r="M35" s="1">
        <v>14200</v>
      </c>
      <c r="N35" s="1">
        <v>50</v>
      </c>
      <c r="S35" s="2" t="str">
        <f>"("&amp;SUBSTITUTE(Table2[[#This Row],[Contains Steps]],CHAR(10),",")&amp;")"</f>
        <v>(Potionmaker_1,Potionmaker_2,Potionmaker_3,Potionmaker_4,Potionmaker_5,Potionmaker_6,Potionmaker_7,Potionmaker_8,Potionmaker_9,Potionmaker_10,Potionmaker_11,Potionmaker_12,Potionmaker_13)</v>
      </c>
      <c r="T35" s="2" t="str">
        <f>SUBSTITUTE(SUBSTITUTE(SUBSTITUTE(IF("("&amp;SUBSTITUTE(Table2[[#This Row],[By Mapmarkers]],CHAR(10),",")&amp;")"="()",CHAR(34)&amp;CHAR(34),"("&amp;SUBSTITUTE(Table2[[#This Row],[By Mapmarkers]],CHAR(10),",")&amp;")"),"(","("&amp;CHAR(34)&amp;CHAR(34)),")",CHAR(34)&amp;CHAR(34)&amp;")"),",",CHAR(34)&amp;CHAR(34)&amp;","&amp;CHAR(34)&amp;CHAR(34))</f>
        <v>""</v>
      </c>
      <c r="U35" s="2" t="str">
        <f>IF("("&amp;SUBSTITUTE(Table2[[#This Row],[Reward Items]],CHAR(10),",")&amp;")"="()",CHAR(34)&amp;CHAR(34),"("&amp;SUBSTITUTE(Table2[[#This Row],[Reward Items]],CHAR(10),",")&amp;")")</f>
        <v>(14200)</v>
      </c>
      <c r="V35" s="2" t="str">
        <f>IF("("&amp;SUBSTITUTE(Table2[[#This Row],[Reward Item Amounts]],CHAR(10),",")&amp;")"="()",CHAR(34)&amp;CHAR(34),"("&amp;SUBSTITUTE(Table2[[#This Row],[Reward Item Amounts]],CHAR(10),",")&amp;")")</f>
        <v>(50)</v>
      </c>
      <c r="W35" s="2" t="str">
        <f>IF("("&amp;SUBSTITUTE(Table2[[#This Row],[Reward Feats]],CHAR(10),",")&amp;")"="()",CHAR(34)&amp;CHAR(34),"("&amp;SUBSTITUTE(Table2[[#This Row],[Reward Feats]],CHAR(10),",")&amp;")")</f>
        <v>""</v>
      </c>
      <c r="X35" s="2" t="str">
        <f>IF("("&amp;SUBSTITUTE(Table2[[#This Row],[Unlock Journeys]],CHAR(10),",")&amp;")"="()",CHAR(34)&amp;CHAR(34),"("&amp;SUBSTITUTE(Table2[[#This Row],[Unlock Journeys]],CHAR(10),",")&amp;")")</f>
        <v>""</v>
      </c>
      <c r="Y35"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Potionmaker,"Potionmaker","/Game/UI/Textures/GUIs/ExilesJourney/Cards/Images/T_JourneyRV_card_img_alchemy.T_JourneyRV_card_img_alchemy","The potionmaker's concoctions grant great benefits such as night vision or increased strength.","(Potionmaker_1,Potionmaker_2,Potionmaker_3,Potionmaker_4,Potionmaker_5,Potionmaker_6,Potionmaker_7,Potionmaker_8,Potionmaker_9,Potionmaker_10,Potionmaker_11,Potionmaker_12,Potionmaker_13)",,"()","","""",(14200),"(50)","""","""",TRUE,"","",FALSE</v>
      </c>
      <c r="Z35" s="1" t="s">
        <v>59</v>
      </c>
    </row>
    <row r="36" spans="1:26" ht="75" x14ac:dyDescent="0.25">
      <c r="A36" s="14">
        <v>34</v>
      </c>
      <c r="B36" s="1" t="s">
        <v>12</v>
      </c>
      <c r="C36" s="5" t="s">
        <v>12</v>
      </c>
      <c r="D36" s="3" t="s">
        <v>1753</v>
      </c>
      <c r="E36" s="12" t="s">
        <v>1537</v>
      </c>
      <c r="F36" s="12" t="s">
        <v>916</v>
      </c>
      <c r="G36" s="12"/>
      <c r="H36" s="3" t="s">
        <v>80</v>
      </c>
      <c r="I36" s="22"/>
      <c r="J36" s="1">
        <v>18526</v>
      </c>
      <c r="O36" s="16" t="s">
        <v>822</v>
      </c>
      <c r="P36" s="24"/>
      <c r="S36" s="2" t="str">
        <f>"("&amp;SUBSTITUTE(Table2[[#This Row],[Contains Steps]],CHAR(10),",")&amp;")"</f>
        <v>(Delver_2,Delver_3,Delver_4,Delver_6,Delver_7)</v>
      </c>
      <c r="T36" s="2" t="str">
        <f>SUBSTITUTE(SUBSTITUTE(SUBSTITUTE(IF("("&amp;SUBSTITUTE(Table2[[#This Row],[By Mapmarkers]],CHAR(10),",")&amp;")"="()",CHAR(34)&amp;CHAR(34),"("&amp;SUBSTITUTE(Table2[[#This Row],[By Mapmarkers]],CHAR(10),",")&amp;")"),"(","("&amp;CHAR(34)&amp;CHAR(34)),")",CHAR(34)&amp;CHAR(34)&amp;")"),",",CHAR(34)&amp;CHAR(34)&amp;","&amp;CHAR(34)&amp;CHAR(34))</f>
        <v>""</v>
      </c>
      <c r="U36" s="2" t="str">
        <f>IF("("&amp;SUBSTITUTE(Table2[[#This Row],[Reward Items]],CHAR(10),",")&amp;")"="()",CHAR(34)&amp;CHAR(34),"("&amp;SUBSTITUTE(Table2[[#This Row],[Reward Items]],CHAR(10),",")&amp;")")</f>
        <v>""</v>
      </c>
      <c r="V36" s="2" t="str">
        <f>IF("("&amp;SUBSTITUTE(Table2[[#This Row],[Reward Item Amounts]],CHAR(10),",")&amp;")"="()",CHAR(34)&amp;CHAR(34),"("&amp;SUBSTITUTE(Table2[[#This Row],[Reward Item Amounts]],CHAR(10),",")&amp;")")</f>
        <v>""</v>
      </c>
      <c r="W36" s="2" t="str">
        <f>IF("("&amp;SUBSTITUTE(Table2[[#This Row],[Reward Feats]],CHAR(10),",")&amp;")"="()",CHAR(34)&amp;CHAR(34),"("&amp;SUBSTITUTE(Table2[[#This Row],[Reward Feats]],CHAR(10),",")&amp;")")</f>
        <v>(51859,51860)</v>
      </c>
      <c r="X36" s="2" t="str">
        <f>IF("("&amp;SUBSTITUTE(Table2[[#This Row],[Unlock Journeys]],CHAR(10),",")&amp;")"="()",CHAR(34)&amp;CHAR(34),"("&amp;SUBSTITUTE(Table2[[#This Row],[Unlock Journeys]],CHAR(10),",")&amp;")")</f>
        <v>""</v>
      </c>
      <c r="Y36"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Delver,"Delver","/Game/UI/Textures/GUIs/ExilesJourney/Cards/Images/T_JourneyRV_card_img_explore.T_JourneyRV_card_img_explore","Delvers seek knowledge not only in books but in the practical studies of materials to gain knowledge of rare armors and weapons.","(Delver_2,Delver_3,Delver_4,Delver_6,Delver_7)","(""The Isle of Siptah"")","(18526)","","""","","""","(51859,51860)","""",FALSE,"","",FALSE</v>
      </c>
      <c r="Z36" s="1" t="s">
        <v>59</v>
      </c>
    </row>
    <row r="37" spans="1:26" ht="81" customHeight="1" x14ac:dyDescent="0.25">
      <c r="A37" s="10">
        <v>35</v>
      </c>
      <c r="B37" s="1" t="s">
        <v>13</v>
      </c>
      <c r="C37" s="5" t="s">
        <v>13</v>
      </c>
      <c r="D37" s="3" t="s">
        <v>1747</v>
      </c>
      <c r="E37" s="12" t="s">
        <v>1529</v>
      </c>
      <c r="F37" s="12" t="s">
        <v>926</v>
      </c>
      <c r="G37" s="12"/>
      <c r="H37" s="3"/>
      <c r="I37" s="22"/>
      <c r="J37" s="1">
        <v>18510</v>
      </c>
      <c r="O37" s="1">
        <v>18518</v>
      </c>
      <c r="S37" s="2" t="str">
        <f>"("&amp;SUBSTITUTE(Table2[[#This Row],[Contains Steps]],CHAR(10),",")&amp;")"</f>
        <v>(Dismantler_2,Dismantler_3,Dismantler_4,Dismantler_5,Dismantler_6,Dismantler_7,Dismantler_8)</v>
      </c>
      <c r="T37" s="2" t="str">
        <f>SUBSTITUTE(SUBSTITUTE(SUBSTITUTE(IF("("&amp;SUBSTITUTE(Table2[[#This Row],[By Mapmarkers]],CHAR(10),",")&amp;")"="()",CHAR(34)&amp;CHAR(34),"("&amp;SUBSTITUTE(Table2[[#This Row],[By Mapmarkers]],CHAR(10),",")&amp;")"),"(","("&amp;CHAR(34)&amp;CHAR(34)),")",CHAR(34)&amp;CHAR(34)&amp;")"),",",CHAR(34)&amp;CHAR(34)&amp;","&amp;CHAR(34)&amp;CHAR(34))</f>
        <v>""</v>
      </c>
      <c r="U37" s="2" t="str">
        <f>IF("("&amp;SUBSTITUTE(Table2[[#This Row],[Reward Items]],CHAR(10),",")&amp;")"="()",CHAR(34)&amp;CHAR(34),"("&amp;SUBSTITUTE(Table2[[#This Row],[Reward Items]],CHAR(10),",")&amp;")")</f>
        <v>""</v>
      </c>
      <c r="V37" s="2" t="str">
        <f>IF("("&amp;SUBSTITUTE(Table2[[#This Row],[Reward Item Amounts]],CHAR(10),",")&amp;")"="()",CHAR(34)&amp;CHAR(34),"("&amp;SUBSTITUTE(Table2[[#This Row],[Reward Item Amounts]],CHAR(10),",")&amp;")")</f>
        <v>""</v>
      </c>
      <c r="W37" s="2" t="str">
        <f>IF("("&amp;SUBSTITUTE(Table2[[#This Row],[Reward Feats]],CHAR(10),",")&amp;")"="()",CHAR(34)&amp;CHAR(34),"("&amp;SUBSTITUTE(Table2[[#This Row],[Reward Feats]],CHAR(10),",")&amp;")")</f>
        <v>(18518)</v>
      </c>
      <c r="X37" s="2" t="str">
        <f>IF("("&amp;SUBSTITUTE(Table2[[#This Row],[Unlock Journeys]],CHAR(10),",")&amp;")"="()",CHAR(34)&amp;CHAR(34),"("&amp;SUBSTITUTE(Table2[[#This Row],[Unlock Journeys]],CHAR(10),",")&amp;")")</f>
        <v>""</v>
      </c>
      <c r="Y37"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Dismantler,"Dismantler","/Game/UI/Textures/GUIs/ExilesJourney/Cards/Images/T_JourneyRV_card_img_artisan.T_JourneyRV_card_img_artisan","By dismantling objects, you will be able to make use of equipment that have is worn out or obsolete.","(Dismantler_2,Dismantler_3,Dismantler_4,Dismantler_5,Dismantler_6,Dismantler_7,Dismantler_8)",,"(18510)","","""","","""","(18518)","""",FALSE,"","",FALSE</v>
      </c>
      <c r="Z37" s="1" t="s">
        <v>59</v>
      </c>
    </row>
    <row r="38" spans="1:26" ht="60" x14ac:dyDescent="0.25">
      <c r="A38" s="14">
        <v>36</v>
      </c>
      <c r="B38" s="1" t="s">
        <v>99</v>
      </c>
      <c r="C38" s="5" t="s">
        <v>33</v>
      </c>
      <c r="D38" s="3" t="s">
        <v>1754</v>
      </c>
      <c r="E38" s="12" t="s">
        <v>571</v>
      </c>
      <c r="F38" s="12" t="s">
        <v>585</v>
      </c>
      <c r="G38" s="12"/>
      <c r="H38" s="3" t="s">
        <v>79</v>
      </c>
      <c r="I38" s="22"/>
      <c r="K38" s="1">
        <v>30</v>
      </c>
      <c r="O38" s="16" t="s">
        <v>821</v>
      </c>
      <c r="P38" s="24"/>
      <c r="S38" s="2" t="str">
        <f>"("&amp;SUBSTITUTE(Table2[[#This Row],[Contains Steps]],CHAR(10),",")&amp;")"</f>
        <v>(PurgeDefender_1,PurgeDefender_2,PurgeDefender_3,PurgeDefender_4)</v>
      </c>
      <c r="T38" s="2" t="str">
        <f>SUBSTITUTE(SUBSTITUTE(SUBSTITUTE(IF("("&amp;SUBSTITUTE(Table2[[#This Row],[By Mapmarkers]],CHAR(10),",")&amp;")"="()",CHAR(34)&amp;CHAR(34),"("&amp;SUBSTITUTE(Table2[[#This Row],[By Mapmarkers]],CHAR(10),",")&amp;")"),"(","("&amp;CHAR(34)&amp;CHAR(34)),")",CHAR(34)&amp;CHAR(34)&amp;")"),",",CHAR(34)&amp;CHAR(34)&amp;","&amp;CHAR(34)&amp;CHAR(34))</f>
        <v>""</v>
      </c>
      <c r="U38" s="2" t="str">
        <f>IF("("&amp;SUBSTITUTE(Table2[[#This Row],[Reward Items]],CHAR(10),",")&amp;")"="()",CHAR(34)&amp;CHAR(34),"("&amp;SUBSTITUTE(Table2[[#This Row],[Reward Items]],CHAR(10),",")&amp;")")</f>
        <v>""</v>
      </c>
      <c r="V38" s="2" t="str">
        <f>IF("("&amp;SUBSTITUTE(Table2[[#This Row],[Reward Item Amounts]],CHAR(10),",")&amp;")"="()",CHAR(34)&amp;CHAR(34),"("&amp;SUBSTITUTE(Table2[[#This Row],[Reward Item Amounts]],CHAR(10),",")&amp;")")</f>
        <v>""</v>
      </c>
      <c r="W38" s="2" t="str">
        <f>IF("("&amp;SUBSTITUTE(Table2[[#This Row],[Reward Feats]],CHAR(10),",")&amp;")"="()",CHAR(34)&amp;CHAR(34),"("&amp;SUBSTITUTE(Table2[[#This Row],[Reward Feats]],CHAR(10),",")&amp;")")</f>
        <v>(52488,52420)</v>
      </c>
      <c r="X38" s="2" t="str">
        <f>IF("("&amp;SUBSTITUTE(Table2[[#This Row],[Unlock Journeys]],CHAR(10),",")&amp;")"="()",CHAR(34)&amp;CHAR(34),"("&amp;SUBSTITUTE(Table2[[#This Row],[Unlock Journeys]],CHAR(10),",")&amp;")")</f>
        <v>""</v>
      </c>
      <c r="Y38"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PurgeDefender,"Purge Defender","/Game/UI/Textures/GUIs/ExilesJourney/Cards/Images/T_JourneyRV_card_img_defense.T_JourneyRV_card_img_defense","The Purge is a test of strength and endurance - surviving it can be very rewarding.","(PurgeDefender_1,PurgeDefender_2,PurgeDefender_3,PurgeDefender_4)","(""The Exiled Lands"")","()","30","""","","""","(52488,52420)","""",FALSE,"","",FALSE</v>
      </c>
      <c r="Z38" s="1" t="s">
        <v>59</v>
      </c>
    </row>
    <row r="39" spans="1:26" ht="81.75" customHeight="1" x14ac:dyDescent="0.25">
      <c r="A39" s="10">
        <v>37</v>
      </c>
      <c r="B39" s="1" t="s">
        <v>35</v>
      </c>
      <c r="C39" s="5" t="s">
        <v>1735</v>
      </c>
      <c r="D39" s="3" t="s">
        <v>1746</v>
      </c>
      <c r="E39" s="12" t="s">
        <v>818</v>
      </c>
      <c r="F39" s="12" t="s">
        <v>1736</v>
      </c>
      <c r="G39" s="12"/>
      <c r="H39" s="3"/>
      <c r="I39" s="22"/>
      <c r="J39" s="1">
        <v>89801</v>
      </c>
      <c r="O39" s="1">
        <v>89802</v>
      </c>
      <c r="S39" s="2" t="str">
        <f>"("&amp;SUBSTITUTE(Table2[[#This Row],[Contains Steps]],CHAR(10),",")&amp;")"</f>
        <v>(Sapper_2,Sapper_3,Sapper_4,Sapper_5,Sapper_6,Sapper_7,Sapper_8,Sapper_9,Sapper_10)</v>
      </c>
      <c r="T39" s="2" t="str">
        <f>SUBSTITUTE(SUBSTITUTE(SUBSTITUTE(IF("("&amp;SUBSTITUTE(Table2[[#This Row],[By Mapmarkers]],CHAR(10),",")&amp;")"="()",CHAR(34)&amp;CHAR(34),"("&amp;SUBSTITUTE(Table2[[#This Row],[By Mapmarkers]],CHAR(10),",")&amp;")"),"(","("&amp;CHAR(34)&amp;CHAR(34)),")",CHAR(34)&amp;CHAR(34)&amp;")"),",",CHAR(34)&amp;CHAR(34)&amp;","&amp;CHAR(34)&amp;CHAR(34))</f>
        <v>""</v>
      </c>
      <c r="U39" s="2" t="str">
        <f>IF("("&amp;SUBSTITUTE(Table2[[#This Row],[Reward Items]],CHAR(10),",")&amp;")"="()",CHAR(34)&amp;CHAR(34),"("&amp;SUBSTITUTE(Table2[[#This Row],[Reward Items]],CHAR(10),",")&amp;")")</f>
        <v>""</v>
      </c>
      <c r="V39" s="2" t="str">
        <f>IF("("&amp;SUBSTITUTE(Table2[[#This Row],[Reward Item Amounts]],CHAR(10),",")&amp;")"="()",CHAR(34)&amp;CHAR(34),"("&amp;SUBSTITUTE(Table2[[#This Row],[Reward Item Amounts]],CHAR(10),",")&amp;")")</f>
        <v>""</v>
      </c>
      <c r="W39" s="2" t="str">
        <f>IF("("&amp;SUBSTITUTE(Table2[[#This Row],[Reward Feats]],CHAR(10),",")&amp;")"="()",CHAR(34)&amp;CHAR(34),"("&amp;SUBSTITUTE(Table2[[#This Row],[Reward Feats]],CHAR(10),",")&amp;")")</f>
        <v>(89802)</v>
      </c>
      <c r="X39" s="2" t="str">
        <f>IF("("&amp;SUBSTITUTE(Table2[[#This Row],[Unlock Journeys]],CHAR(10),",")&amp;")"="()",CHAR(34)&amp;CHAR(34),"("&amp;SUBSTITUTE(Table2[[#This Row],[Unlock Journeys]],CHAR(10),",")&amp;")")</f>
        <v>""</v>
      </c>
      <c r="Y39"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Sapper,"Raider","/Game/UI/Textures/GUIs/ExilesJourney/Cards/Images/T_JourneyRV_card_img_combat.T_JourneyRV_card_img_combat","From throwing orbs of fire, to constructing Trebuchets, Raiders excel at sieging enemy encampments.","(Sapper_2,Sapper_3,Sapper_4,Sapper_5,Sapper_6,Sapper_7,Sapper_8,Sapper_9,Sapper_10)",,"(89801)","","""","","""","(89802)","""",FALSE,"","",FALSE</v>
      </c>
      <c r="Z39" s="1" t="s">
        <v>59</v>
      </c>
    </row>
    <row r="40" spans="1:26" ht="90" x14ac:dyDescent="0.25">
      <c r="A40" s="14">
        <v>38</v>
      </c>
      <c r="B40" s="1" t="s">
        <v>39</v>
      </c>
      <c r="C40" s="5" t="s">
        <v>39</v>
      </c>
      <c r="D40" s="3" t="s">
        <v>1755</v>
      </c>
      <c r="E40" s="12" t="s">
        <v>1091</v>
      </c>
      <c r="F40" s="12" t="s">
        <v>927</v>
      </c>
      <c r="G40" s="12"/>
      <c r="H40" s="3"/>
      <c r="I40" s="22"/>
      <c r="K40" s="1">
        <v>20</v>
      </c>
      <c r="M40" s="1">
        <v>11132</v>
      </c>
      <c r="N40" s="1">
        <v>5</v>
      </c>
      <c r="O40" s="16" t="s">
        <v>825</v>
      </c>
      <c r="P40" s="24"/>
      <c r="S40" s="2" t="str">
        <f>"("&amp;SUBSTITUTE(Table2[[#This Row],[Contains Steps]],CHAR(10),",")&amp;")"</f>
        <v>(Sorcerer_1,Sorcerer_2,Sorcerer_3,Sorcerer_5,Sorcerer_5b,Sorcerer_6)</v>
      </c>
      <c r="T40" s="2" t="str">
        <f>SUBSTITUTE(SUBSTITUTE(SUBSTITUTE(IF("("&amp;SUBSTITUTE(Table2[[#This Row],[By Mapmarkers]],CHAR(10),",")&amp;")"="()",CHAR(34)&amp;CHAR(34),"("&amp;SUBSTITUTE(Table2[[#This Row],[By Mapmarkers]],CHAR(10),",")&amp;")"),"(","("&amp;CHAR(34)&amp;CHAR(34)),")",CHAR(34)&amp;CHAR(34)&amp;")"),",",CHAR(34)&amp;CHAR(34)&amp;","&amp;CHAR(34)&amp;CHAR(34))</f>
        <v>""</v>
      </c>
      <c r="U40" s="2" t="str">
        <f>IF("("&amp;SUBSTITUTE(Table2[[#This Row],[Reward Items]],CHAR(10),",")&amp;")"="()",CHAR(34)&amp;CHAR(34),"("&amp;SUBSTITUTE(Table2[[#This Row],[Reward Items]],CHAR(10),",")&amp;")")</f>
        <v>(11132)</v>
      </c>
      <c r="V40" s="2" t="str">
        <f>IF("("&amp;SUBSTITUTE(Table2[[#This Row],[Reward Item Amounts]],CHAR(10),",")&amp;")"="()",CHAR(34)&amp;CHAR(34),"("&amp;SUBSTITUTE(Table2[[#This Row],[Reward Item Amounts]],CHAR(10),",")&amp;")")</f>
        <v>(5)</v>
      </c>
      <c r="W40" s="2" t="str">
        <f>IF("("&amp;SUBSTITUTE(Table2[[#This Row],[Reward Feats]],CHAR(10),",")&amp;")"="()",CHAR(34)&amp;CHAR(34),"("&amp;SUBSTITUTE(Table2[[#This Row],[Reward Feats]],CHAR(10),",")&amp;")")</f>
        <v>(52227,52228)</v>
      </c>
      <c r="X40" s="2" t="str">
        <f>IF("("&amp;SUBSTITUTE(Table2[[#This Row],[Unlock Journeys]],CHAR(10),",")&amp;")"="()",CHAR(34)&amp;CHAR(34),"("&amp;SUBSTITUTE(Table2[[#This Row],[Unlock Journeys]],CHAR(10),",")&amp;")")</f>
        <v>""</v>
      </c>
      <c r="Y40"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Sorcerer,"Sorcerer","/Game/UI/Textures/GUIs/ExilesJourney/Cards/Images/T_JourneyRV_card_img_religion.T_JourneyRV_card_img_religion","As a sorcerer, you strive to grasp power at every chance, even if it comes at the cost of lives. Your will shrivel your opposition to dust and their blood will fuel your conquest. ","(Sorcerer_1,Sorcerer_2,Sorcerer_3,Sorcerer_5,Sorcerer_5b,Sorcerer_6)",,"()","20","""",(11132),"(5)","(52227,52228)","""",FALSE,"","",FALSE</v>
      </c>
      <c r="Z40" s="1" t="s">
        <v>59</v>
      </c>
    </row>
    <row r="41" spans="1:26" ht="141.75" customHeight="1" x14ac:dyDescent="0.25">
      <c r="A41" s="10">
        <v>39</v>
      </c>
      <c r="B41" s="1" t="s">
        <v>101</v>
      </c>
      <c r="C41" s="5" t="s">
        <v>41</v>
      </c>
      <c r="D41" s="3" t="s">
        <v>1754</v>
      </c>
      <c r="E41" s="12" t="s">
        <v>1087</v>
      </c>
      <c r="F41" s="12" t="s">
        <v>586</v>
      </c>
      <c r="G41" s="12" t="s">
        <v>1323</v>
      </c>
      <c r="H41" s="3" t="s">
        <v>80</v>
      </c>
      <c r="I41" s="22" t="s">
        <v>49</v>
      </c>
      <c r="L41" s="12" t="s">
        <v>1527</v>
      </c>
      <c r="O41" s="16" t="s">
        <v>821</v>
      </c>
      <c r="P41" s="24"/>
      <c r="S41" s="2" t="str">
        <f>"("&amp;SUBSTITUTE(Table2[[#This Row],[Contains Steps]],CHAR(10),",")&amp;")"</f>
        <v>(SurgeDefender_1,SurgeDefender_2,SurgeDefender_2b,SurgeDefender_3,SurgeDefender_5,SurgeDefender_5b,SurgeDefender_6,SurgeDefender_7,SurgeDefender_8)</v>
      </c>
      <c r="T41" s="2" t="str">
        <f>SUBSTITUTE(SUBSTITUTE(SUBSTITUTE(IF("("&amp;SUBSTITUTE(Table2[[#This Row],[By Mapmarkers]],CHAR(10),",")&amp;")"="()",CHAR(34)&amp;CHAR(34),"("&amp;SUBSTITUTE(Table2[[#This Row],[By Mapmarkers]],CHAR(10),",")&amp;")"),"(","("&amp;CHAR(34)&amp;CHAR(34)),")",CHAR(34)&amp;CHAR(34)&amp;")"),",",CHAR(34)&amp;CHAR(34)&amp;","&amp;CHAR(34)&amp;CHAR(34))</f>
        <v>(""Leyshrine of the Fiends"",""Leyshrine of the Serpent"",""Leyshrine of the Drowned"",""Leyshrine of the Goblinoid"",""Leyshrine of the Demon"",""Leyshrine of the Birdmen"")</v>
      </c>
      <c r="U41" s="2" t="str">
        <f>IF("("&amp;SUBSTITUTE(Table2[[#This Row],[Reward Items]],CHAR(10),",")&amp;")"="()",CHAR(34)&amp;CHAR(34),"("&amp;SUBSTITUTE(Table2[[#This Row],[Reward Items]],CHAR(10),",")&amp;")")</f>
        <v>""</v>
      </c>
      <c r="V41" s="2" t="str">
        <f>IF("("&amp;SUBSTITUTE(Table2[[#This Row],[Reward Item Amounts]],CHAR(10),",")&amp;")"="()",CHAR(34)&amp;CHAR(34),"("&amp;SUBSTITUTE(Table2[[#This Row],[Reward Item Amounts]],CHAR(10),",")&amp;")")</f>
        <v>""</v>
      </c>
      <c r="W41" s="2" t="str">
        <f>IF("("&amp;SUBSTITUTE(Table2[[#This Row],[Reward Feats]],CHAR(10),",")&amp;")"="()",CHAR(34)&amp;CHAR(34),"("&amp;SUBSTITUTE(Table2[[#This Row],[Reward Feats]],CHAR(10),",")&amp;")")</f>
        <v>(52488,52420)</v>
      </c>
      <c r="X41" s="2" t="str">
        <f>IF("("&amp;SUBSTITUTE(Table2[[#This Row],[Unlock Journeys]],CHAR(10),",")&amp;")"="()",CHAR(34)&amp;CHAR(34),"("&amp;SUBSTITUTE(Table2[[#This Row],[Unlock Journeys]],CHAR(10),",")&amp;")")</f>
        <v>""</v>
      </c>
      <c r="Y41"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SurgeDefender,"Surge Defender","/Game/UI/Textures/GUIs/ExilesJourney/Cards/Images/T_JourneyRV_card_img_defense.T_JourneyRV_card_img_defense","The Surge is a test of strength and endurance - surviving it can be very rewarding.","(SurgeDefender_1,SurgeDefender_2,SurgeDefender_2b,SurgeDefender_3,SurgeDefender_5,SurgeDefender_5b,SurgeDefender_6,SurgeDefender_7,SurgeDefender_8)","(""The Isle of Siptah"")","()","","(""Leyshrine of the Fiends"",""Leyshrine of the Serpent"",""Leyshrine of the Drowned"",""Leyshrine of the Goblinoid"",""Leyshrine of the Demon"",""Leyshrine of the Birdmen"")","","""","(52488,52420)","""",TRUE,"","Discover a Leyshrine",FALSE</v>
      </c>
      <c r="Z41" s="1" t="s">
        <v>59</v>
      </c>
    </row>
    <row r="42" spans="1:26" ht="105" x14ac:dyDescent="0.25">
      <c r="A42" s="14">
        <v>40</v>
      </c>
      <c r="B42" s="1" t="s">
        <v>17</v>
      </c>
      <c r="C42" s="5" t="s">
        <v>1738</v>
      </c>
      <c r="D42" s="3" t="s">
        <v>1747</v>
      </c>
      <c r="E42" s="12" t="s">
        <v>1521</v>
      </c>
      <c r="F42" s="12" t="s">
        <v>917</v>
      </c>
      <c r="G42" s="12"/>
      <c r="H42" s="3"/>
      <c r="I42" s="22"/>
      <c r="J42" s="1">
        <v>53520</v>
      </c>
      <c r="O42" s="1">
        <v>11103</v>
      </c>
      <c r="S42" s="2" t="str">
        <f>"("&amp;SUBSTITUTE(Table2[[#This Row],[Contains Steps]],CHAR(10),",")&amp;")"</f>
        <v>(Fashionista_2,Fashionista_3,Fashionista_4,Fashionista_5,Fashionista_6,Fashionista_7,Fashionista_8)</v>
      </c>
      <c r="T42" s="2" t="str">
        <f>SUBSTITUTE(SUBSTITUTE(SUBSTITUTE(IF("("&amp;SUBSTITUTE(Table2[[#This Row],[By Mapmarkers]],CHAR(10),",")&amp;")"="()",CHAR(34)&amp;CHAR(34),"("&amp;SUBSTITUTE(Table2[[#This Row],[By Mapmarkers]],CHAR(10),",")&amp;")"),"(","("&amp;CHAR(34)&amp;CHAR(34)),")",CHAR(34)&amp;CHAR(34)&amp;")"),",",CHAR(34)&amp;CHAR(34)&amp;","&amp;CHAR(34)&amp;CHAR(34))</f>
        <v>""</v>
      </c>
      <c r="U42" s="2" t="str">
        <f>IF("("&amp;SUBSTITUTE(Table2[[#This Row],[Reward Items]],CHAR(10),",")&amp;")"="()",CHAR(34)&amp;CHAR(34),"("&amp;SUBSTITUTE(Table2[[#This Row],[Reward Items]],CHAR(10),",")&amp;")")</f>
        <v>""</v>
      </c>
      <c r="V42" s="2" t="str">
        <f>IF("("&amp;SUBSTITUTE(Table2[[#This Row],[Reward Item Amounts]],CHAR(10),",")&amp;")"="()",CHAR(34)&amp;CHAR(34),"("&amp;SUBSTITUTE(Table2[[#This Row],[Reward Item Amounts]],CHAR(10),",")&amp;")")</f>
        <v>""</v>
      </c>
      <c r="W42" s="2" t="str">
        <f>IF("("&amp;SUBSTITUTE(Table2[[#This Row],[Reward Feats]],CHAR(10),",")&amp;")"="()",CHAR(34)&amp;CHAR(34),"("&amp;SUBSTITUTE(Table2[[#This Row],[Reward Feats]],CHAR(10),",")&amp;")")</f>
        <v>(11103)</v>
      </c>
      <c r="X42" s="2" t="str">
        <f>IF("("&amp;SUBSTITUTE(Table2[[#This Row],[Unlock Journeys]],CHAR(10),",")&amp;")"="()",CHAR(34)&amp;CHAR(34),"("&amp;SUBSTITUTE(Table2[[#This Row],[Unlock Journeys]],CHAR(10),",")&amp;")")</f>
        <v>""</v>
      </c>
      <c r="Y42"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Fashionista,"Artificer","/Game/UI/Textures/GUIs/ExilesJourney/Cards/Images/T_JourneyRV_card_img_artisan.T_JourneyRV_card_img_artisan","Sometimes, it's not about what you do but what you look like while doing it that matters.","(Fashionista_2,Fashionista_3,Fashionista_4,Fashionista_5,Fashionista_6,Fashionista_7,Fashionista_8)",,"(53520)","","""","","""","(11103)","""",FALSE,"","",FALSE</v>
      </c>
      <c r="Z42" s="1" t="s">
        <v>59</v>
      </c>
    </row>
    <row r="43" spans="1:26" ht="142.5" customHeight="1" x14ac:dyDescent="0.25">
      <c r="A43" s="10">
        <v>41</v>
      </c>
      <c r="B43" s="1" t="s">
        <v>3</v>
      </c>
      <c r="C43" s="5" t="s">
        <v>3</v>
      </c>
      <c r="D43" s="3" t="s">
        <v>1753</v>
      </c>
      <c r="E43" s="12" t="s">
        <v>558</v>
      </c>
      <c r="F43" s="12" t="s">
        <v>918</v>
      </c>
      <c r="G43" s="12"/>
      <c r="H43" s="3" t="s">
        <v>79</v>
      </c>
      <c r="I43" s="22"/>
      <c r="K43" s="1">
        <v>60</v>
      </c>
      <c r="M43" s="1">
        <v>11103</v>
      </c>
      <c r="N43" s="1">
        <v>1</v>
      </c>
      <c r="S43" s="2" t="str">
        <f>"("&amp;SUBSTITUTE(Table2[[#This Row],[Contains Steps]],CHAR(10),",")&amp;")"</f>
        <v>(Adventurer_1,Adventurer_2,Adventurer_3,Adventurer_4,Adventurer_5,Adventurer_6,Adventurer_7,Adventurer_8,Adventurer_9,Adventurer_10,Adventurer_11,Adventurer_12)</v>
      </c>
      <c r="T43" s="2" t="str">
        <f>SUBSTITUTE(SUBSTITUTE(SUBSTITUTE(IF("("&amp;SUBSTITUTE(Table2[[#This Row],[By Mapmarkers]],CHAR(10),",")&amp;")"="()",CHAR(34)&amp;CHAR(34),"("&amp;SUBSTITUTE(Table2[[#This Row],[By Mapmarkers]],CHAR(10),",")&amp;")"),"(","("&amp;CHAR(34)&amp;CHAR(34)),")",CHAR(34)&amp;CHAR(34)&amp;")"),",",CHAR(34)&amp;CHAR(34)&amp;","&amp;CHAR(34)&amp;CHAR(34))</f>
        <v>""</v>
      </c>
      <c r="U43" s="2" t="str">
        <f>IF("("&amp;SUBSTITUTE(Table2[[#This Row],[Reward Items]],CHAR(10),",")&amp;")"="()",CHAR(34)&amp;CHAR(34),"("&amp;SUBSTITUTE(Table2[[#This Row],[Reward Items]],CHAR(10),",")&amp;")")</f>
        <v>(11103)</v>
      </c>
      <c r="V43" s="2" t="str">
        <f>IF("("&amp;SUBSTITUTE(Table2[[#This Row],[Reward Item Amounts]],CHAR(10),",")&amp;")"="()",CHAR(34)&amp;CHAR(34),"("&amp;SUBSTITUTE(Table2[[#This Row],[Reward Item Amounts]],CHAR(10),",")&amp;")")</f>
        <v>(1)</v>
      </c>
      <c r="W43" s="2" t="str">
        <f>IF("("&amp;SUBSTITUTE(Table2[[#This Row],[Reward Feats]],CHAR(10),",")&amp;")"="()",CHAR(34)&amp;CHAR(34),"("&amp;SUBSTITUTE(Table2[[#This Row],[Reward Feats]],CHAR(10),",")&amp;")")</f>
        <v>""</v>
      </c>
      <c r="X43" s="2" t="str">
        <f>IF("("&amp;SUBSTITUTE(Table2[[#This Row],[Unlock Journeys]],CHAR(10),",")&amp;")"="()",CHAR(34)&amp;CHAR(34),"("&amp;SUBSTITUTE(Table2[[#This Row],[Unlock Journeys]],CHAR(10),",")&amp;")")</f>
        <v>""</v>
      </c>
      <c r="Y43"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Adventurer,"Adventurer","/Game/UI/Textures/GUIs/ExilesJourney/Cards/Images/T_JourneyRV_card_img_explore.T_JourneyRV_card_img_explore","Adventurers find and attain rare knowledge and powerful artifacts as they explore the world.","(Adventurer_1,Adventurer_2,Adventurer_3,Adventurer_4,Adventurer_5,Adventurer_6,Adventurer_7,Adventurer_8,Adventurer_9,Adventurer_10,Adventurer_11,Adventurer_12)","(""The Exiled Lands"")","()","60","""",(11103),"(1)","""","""",FALSE,"","",FALSE</v>
      </c>
      <c r="Z43" s="1" t="s">
        <v>59</v>
      </c>
    </row>
    <row r="44" spans="1:26" ht="120" x14ac:dyDescent="0.25">
      <c r="A44" s="14">
        <v>42</v>
      </c>
      <c r="B44" s="1" t="s">
        <v>95</v>
      </c>
      <c r="C44" s="5" t="s">
        <v>23</v>
      </c>
      <c r="D44" s="3" t="s">
        <v>1753</v>
      </c>
      <c r="E44" s="12" t="s">
        <v>564</v>
      </c>
      <c r="F44" s="12" t="s">
        <v>918</v>
      </c>
      <c r="G44" s="12"/>
      <c r="H44" s="3" t="s">
        <v>80</v>
      </c>
      <c r="I44" s="22"/>
      <c r="K44" s="1">
        <v>60</v>
      </c>
      <c r="M44" s="1">
        <v>11103</v>
      </c>
      <c r="N44" s="1">
        <v>1</v>
      </c>
      <c r="S44" s="2" t="str">
        <f>"("&amp;SUBSTITUTE(Table2[[#This Row],[Contains Steps]],CHAR(10),",")&amp;")"</f>
        <v>(IslandAdventurer_1,IslandAdventurer_2,IslandAdventurer_3,IslandAdventurer_4,IslandAdventurer_5,IslandAdventurer_6,IslandAdventurer_7,IslandAdventurer_8)</v>
      </c>
      <c r="T44" s="2" t="str">
        <f>SUBSTITUTE(SUBSTITUTE(SUBSTITUTE(IF("("&amp;SUBSTITUTE(Table2[[#This Row],[By Mapmarkers]],CHAR(10),",")&amp;")"="()",CHAR(34)&amp;CHAR(34),"("&amp;SUBSTITUTE(Table2[[#This Row],[By Mapmarkers]],CHAR(10),",")&amp;")"),"(","("&amp;CHAR(34)&amp;CHAR(34)),")",CHAR(34)&amp;CHAR(34)&amp;")"),",",CHAR(34)&amp;CHAR(34)&amp;","&amp;CHAR(34)&amp;CHAR(34))</f>
        <v>""</v>
      </c>
      <c r="U44" s="2" t="str">
        <f>IF("("&amp;SUBSTITUTE(Table2[[#This Row],[Reward Items]],CHAR(10),",")&amp;")"="()",CHAR(34)&amp;CHAR(34),"("&amp;SUBSTITUTE(Table2[[#This Row],[Reward Items]],CHAR(10),",")&amp;")")</f>
        <v>(11103)</v>
      </c>
      <c r="V44" s="2" t="str">
        <f>IF("("&amp;SUBSTITUTE(Table2[[#This Row],[Reward Item Amounts]],CHAR(10),",")&amp;")"="()",CHAR(34)&amp;CHAR(34),"("&amp;SUBSTITUTE(Table2[[#This Row],[Reward Item Amounts]],CHAR(10),",")&amp;")")</f>
        <v>(1)</v>
      </c>
      <c r="W44" s="2" t="str">
        <f>IF("("&amp;SUBSTITUTE(Table2[[#This Row],[Reward Feats]],CHAR(10),",")&amp;")"="()",CHAR(34)&amp;CHAR(34),"("&amp;SUBSTITUTE(Table2[[#This Row],[Reward Feats]],CHAR(10),",")&amp;")")</f>
        <v>""</v>
      </c>
      <c r="X44" s="2" t="str">
        <f>IF("("&amp;SUBSTITUTE(Table2[[#This Row],[Unlock Journeys]],CHAR(10),",")&amp;")"="()",CHAR(34)&amp;CHAR(34),"("&amp;SUBSTITUTE(Table2[[#This Row],[Unlock Journeys]],CHAR(10),",")&amp;")")</f>
        <v>""</v>
      </c>
      <c r="Y44"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IslandAdventurer,"Island Adventurer","/Game/UI/Textures/GUIs/ExilesJourney/Cards/Images/T_JourneyRV_card_img_explore.T_JourneyRV_card_img_explore","Adventurers find and attain rare knowledge and powerful artifacts as they explore the world.","(IslandAdventurer_1,IslandAdventurer_2,IslandAdventurer_3,IslandAdventurer_4,IslandAdventurer_5,IslandAdventurer_6,IslandAdventurer_7,IslandAdventurer_8)","(""The Isle of Siptah"")","()","60","""",(11103),"(1)","""","""",FALSE,"","",FALSE</v>
      </c>
      <c r="Z44" s="1" t="s">
        <v>59</v>
      </c>
    </row>
    <row r="45" spans="1:26" ht="79.5" customHeight="1" x14ac:dyDescent="0.25">
      <c r="A45" s="10">
        <v>43</v>
      </c>
      <c r="B45" s="1" t="s">
        <v>10</v>
      </c>
      <c r="C45" s="5" t="s">
        <v>10</v>
      </c>
      <c r="D45" s="3" t="s">
        <v>1753</v>
      </c>
      <c r="E45" s="12" t="s">
        <v>560</v>
      </c>
      <c r="F45" s="12" t="s">
        <v>582</v>
      </c>
      <c r="G45" s="12"/>
      <c r="H45" s="3" t="s">
        <v>79</v>
      </c>
      <c r="I45" s="22"/>
      <c r="K45" s="1">
        <v>25</v>
      </c>
      <c r="O45" s="1">
        <v>20</v>
      </c>
      <c r="S45" s="2" t="str">
        <f>"("&amp;SUBSTITUTE(Table2[[#This Row],[Contains Steps]],CHAR(10),",")&amp;")"</f>
        <v>(Cartographer_1,Cartographer_2,Cartographer_3,Cartographer_4,Cartographer_5,Cartographer_6,Cartographer_7)</v>
      </c>
      <c r="T45" s="2" t="str">
        <f>SUBSTITUTE(SUBSTITUTE(SUBSTITUTE(IF("("&amp;SUBSTITUTE(Table2[[#This Row],[By Mapmarkers]],CHAR(10),",")&amp;")"="()",CHAR(34)&amp;CHAR(34),"("&amp;SUBSTITUTE(Table2[[#This Row],[By Mapmarkers]],CHAR(10),",")&amp;")"),"(","("&amp;CHAR(34)&amp;CHAR(34)),")",CHAR(34)&amp;CHAR(34)&amp;")"),",",CHAR(34)&amp;CHAR(34)&amp;","&amp;CHAR(34)&amp;CHAR(34))</f>
        <v>""</v>
      </c>
      <c r="U45" s="2" t="str">
        <f>IF("("&amp;SUBSTITUTE(Table2[[#This Row],[Reward Items]],CHAR(10),",")&amp;")"="()",CHAR(34)&amp;CHAR(34),"("&amp;SUBSTITUTE(Table2[[#This Row],[Reward Items]],CHAR(10),",")&amp;")")</f>
        <v>""</v>
      </c>
      <c r="V45" s="2" t="str">
        <f>IF("("&amp;SUBSTITUTE(Table2[[#This Row],[Reward Item Amounts]],CHAR(10),",")&amp;")"="()",CHAR(34)&amp;CHAR(34),"("&amp;SUBSTITUTE(Table2[[#This Row],[Reward Item Amounts]],CHAR(10),",")&amp;")")</f>
        <v>""</v>
      </c>
      <c r="W45" s="2" t="str">
        <f>IF("("&amp;SUBSTITUTE(Table2[[#This Row],[Reward Feats]],CHAR(10),",")&amp;")"="()",CHAR(34)&amp;CHAR(34),"("&amp;SUBSTITUTE(Table2[[#This Row],[Reward Feats]],CHAR(10),",")&amp;")")</f>
        <v>(20)</v>
      </c>
      <c r="X45" s="2" t="str">
        <f>IF("("&amp;SUBSTITUTE(Table2[[#This Row],[Unlock Journeys]],CHAR(10),",")&amp;")"="()",CHAR(34)&amp;CHAR(34),"("&amp;SUBSTITUTE(Table2[[#This Row],[Unlock Journeys]],CHAR(10),",")&amp;")")</f>
        <v>""</v>
      </c>
      <c r="Y45"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Cartographer,"Cartographer","/Game/UI/Textures/GUIs/ExilesJourney/Cards/Images/T_JourneyRV_card_img_explore.T_JourneyRV_card_img_explore","Mapping your environments and knowing them is key to understanding and, eventually, mastering them.","(Cartographer_1,Cartographer_2,Cartographer_3,Cartographer_4,Cartographer_5,Cartographer_6,Cartographer_7)","(""The Exiled Lands"")","()","25","""","","""","(20)","""",FALSE,"","",FALSE</v>
      </c>
      <c r="Z45" s="1" t="s">
        <v>59</v>
      </c>
    </row>
    <row r="46" spans="1:26" ht="90" x14ac:dyDescent="0.25">
      <c r="A46" s="14">
        <v>44</v>
      </c>
      <c r="B46" s="1" t="s">
        <v>96</v>
      </c>
      <c r="C46" s="5" t="s">
        <v>24</v>
      </c>
      <c r="D46" s="3" t="s">
        <v>1753</v>
      </c>
      <c r="E46" s="12" t="s">
        <v>565</v>
      </c>
      <c r="F46" s="12" t="s">
        <v>582</v>
      </c>
      <c r="G46" s="12"/>
      <c r="H46" s="3" t="s">
        <v>80</v>
      </c>
      <c r="I46" s="22"/>
      <c r="K46" s="1">
        <v>25</v>
      </c>
      <c r="O46" s="1">
        <v>20</v>
      </c>
      <c r="S46" s="2" t="str">
        <f>"("&amp;SUBSTITUTE(Table2[[#This Row],[Contains Steps]],CHAR(10),",")&amp;")"</f>
        <v>(IslandCartographer_1,IslandCartographer_2,IslandCartographer_3,IslandCartographer_4,IslandCartographer_5,IslandCartographer_6)</v>
      </c>
      <c r="T46" s="2" t="str">
        <f>SUBSTITUTE(SUBSTITUTE(SUBSTITUTE(IF("("&amp;SUBSTITUTE(Table2[[#This Row],[By Mapmarkers]],CHAR(10),",")&amp;")"="()",CHAR(34)&amp;CHAR(34),"("&amp;SUBSTITUTE(Table2[[#This Row],[By Mapmarkers]],CHAR(10),",")&amp;")"),"(","("&amp;CHAR(34)&amp;CHAR(34)),")",CHAR(34)&amp;CHAR(34)&amp;")"),",",CHAR(34)&amp;CHAR(34)&amp;","&amp;CHAR(34)&amp;CHAR(34))</f>
        <v>""</v>
      </c>
      <c r="U46" s="2" t="str">
        <f>IF("("&amp;SUBSTITUTE(Table2[[#This Row],[Reward Items]],CHAR(10),",")&amp;")"="()",CHAR(34)&amp;CHAR(34),"("&amp;SUBSTITUTE(Table2[[#This Row],[Reward Items]],CHAR(10),",")&amp;")")</f>
        <v>""</v>
      </c>
      <c r="V46" s="2" t="str">
        <f>IF("("&amp;SUBSTITUTE(Table2[[#This Row],[Reward Item Amounts]],CHAR(10),",")&amp;")"="()",CHAR(34)&amp;CHAR(34),"("&amp;SUBSTITUTE(Table2[[#This Row],[Reward Item Amounts]],CHAR(10),",")&amp;")")</f>
        <v>""</v>
      </c>
      <c r="W46" s="2" t="str">
        <f>IF("("&amp;SUBSTITUTE(Table2[[#This Row],[Reward Feats]],CHAR(10),",")&amp;")"="()",CHAR(34)&amp;CHAR(34),"("&amp;SUBSTITUTE(Table2[[#This Row],[Reward Feats]],CHAR(10),",")&amp;")")</f>
        <v>(20)</v>
      </c>
      <c r="X46" s="2" t="str">
        <f>IF("("&amp;SUBSTITUTE(Table2[[#This Row],[Unlock Journeys]],CHAR(10),",")&amp;")"="()",CHAR(34)&amp;CHAR(34),"("&amp;SUBSTITUTE(Table2[[#This Row],[Unlock Journeys]],CHAR(10),",")&amp;")")</f>
        <v>""</v>
      </c>
      <c r="Y46"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IslandCartographer,"Island Cartographer","/Game/UI/Textures/GUIs/ExilesJourney/Cards/Images/T_JourneyRV_card_img_explore.T_JourneyRV_card_img_explore","Mapping your environments and knowing them is key to understanding and, eventually, mastering them.","(IslandCartographer_1,IslandCartographer_2,IslandCartographer_3,IslandCartographer_4,IslandCartographer_5,IslandCartographer_6)","(""The Isle of Siptah"")","()","25","""","","""","(20)","""",FALSE,"","",FALSE</v>
      </c>
      <c r="Z46" s="1" t="s">
        <v>59</v>
      </c>
    </row>
    <row r="47" spans="1:26" ht="96" customHeight="1" x14ac:dyDescent="0.25">
      <c r="A47" s="10">
        <v>45</v>
      </c>
      <c r="B47" s="1" t="s">
        <v>102</v>
      </c>
      <c r="C47" s="5" t="s">
        <v>48</v>
      </c>
      <c r="D47" s="3" t="s">
        <v>1746</v>
      </c>
      <c r="E47" s="12" t="s">
        <v>1547</v>
      </c>
      <c r="F47" s="12" t="s">
        <v>919</v>
      </c>
      <c r="G47" s="12" t="s">
        <v>1556</v>
      </c>
      <c r="H47" s="3" t="s">
        <v>80</v>
      </c>
      <c r="I47" s="22" t="s">
        <v>49</v>
      </c>
      <c r="L47" s="12" t="s">
        <v>1526</v>
      </c>
      <c r="O47" s="16" t="s">
        <v>819</v>
      </c>
      <c r="P47" s="24"/>
      <c r="S47" s="2" t="str">
        <f>"("&amp;SUBSTITUTE(Table2[[#This Row],[Contains Steps]],CHAR(10),",")&amp;")"</f>
        <v>(VaultRaider_1,VaultRaider_2,VaultRaider_3,VaultRaider_3b,VaultRaider_4,VaultRaider_5,VaultRaider_6,VaultRaider_7,VaultRaider_8,VaultRaider_9,VaultRaider_10,VaultRaider_11,VaultRaider_12,VaultRaider_13,VaultRaider_14,VaultRaider_15,VaultRaider_16,VaultRaider_17,VaultRaider_18,VaultRaider_19,VaultRaider_20,VaultRaider_21,VaultRaider_22,VaultRaider_23,VaultRaider_24,VaultRaider_25,VaultRaider_26,VaultRaider_27,VaultRaider_28,VaultRaider_29,VaultRaider_30,VaultRaider_31,VaultRaider_32,VaultRaider_33,VaultRaider_34,VaultRaider_35,VaultRaider_36,VaultRaider_37,VaultRaider_38,VaultRaider_39,VaultRaider_40,VaultRaider_41,VaultRaider_42)</v>
      </c>
      <c r="T47" s="2" t="str">
        <f>SUBSTITUTE(SUBSTITUTE(SUBSTITUTE(IF("("&amp;SUBSTITUTE(Table2[[#This Row],[By Mapmarkers]],CHAR(10),",")&amp;")"="()",CHAR(34)&amp;CHAR(34),"("&amp;SUBSTITUTE(Table2[[#This Row],[By Mapmarkers]],CHAR(10),",")&amp;")"),"(","("&amp;CHAR(34)&amp;CHAR(34)),")",CHAR(34)&amp;CHAR(34)&amp;")"),",",CHAR(34)&amp;CHAR(34)&amp;","&amp;CHAR(34)&amp;CHAR(34))</f>
        <v>(""Refuge of the Goblinoids"",""Sanctuary of the Snakemen"",""Volary of Jhil"",""Den of the Wolf-brothers"",""Harbor of the Drowned"",""Bastion of the Bat-demons"",""Demesne of the Demon Spiders"",""Asylum of the Fiends"",""Volary of the Harpy"",""Refuge of the Gremlins"",""Harbor of the Twice Drowned"",""Den of the Wolfmen"",""Sanctuary of the Serpent"",""Asylum of the Outsiders"")</v>
      </c>
      <c r="U47" s="2" t="str">
        <f>IF("("&amp;SUBSTITUTE(Table2[[#This Row],[Reward Items]],CHAR(10),",")&amp;")"="()",CHAR(34)&amp;CHAR(34),"("&amp;SUBSTITUTE(Table2[[#This Row],[Reward Items]],CHAR(10),",")&amp;")")</f>
        <v>""</v>
      </c>
      <c r="V47" s="2" t="str">
        <f>IF("("&amp;SUBSTITUTE(Table2[[#This Row],[Reward Item Amounts]],CHAR(10),",")&amp;")"="()",CHAR(34)&amp;CHAR(34),"("&amp;SUBSTITUTE(Table2[[#This Row],[Reward Item Amounts]],CHAR(10),",")&amp;")")</f>
        <v>""</v>
      </c>
      <c r="W47" s="2" t="str">
        <f>IF("("&amp;SUBSTITUTE(Table2[[#This Row],[Reward Feats]],CHAR(10),",")&amp;")"="()",CHAR(34)&amp;CHAR(34),"("&amp;SUBSTITUTE(Table2[[#This Row],[Reward Feats]],CHAR(10),",")&amp;")")</f>
        <v>(52418,52485)</v>
      </c>
      <c r="X47" s="2" t="str">
        <f>IF("("&amp;SUBSTITUTE(Table2[[#This Row],[Unlock Journeys]],CHAR(10),",")&amp;")"="()",CHAR(34)&amp;CHAR(34),"("&amp;SUBSTITUTE(Table2[[#This Row],[Unlock Journeys]],CHAR(10),",")&amp;")")</f>
        <v>""</v>
      </c>
      <c r="Y47"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VaultRaider,"Vault Raider","/Game/UI/Textures/GUIs/ExilesJourney/Cards/Images/T_JourneyRV_card_img_combat.T_JourneyRV_card_img_combat","Vaults have powerful enemies and unique rewards inside them.","(VaultRaider_1,VaultRaider_2,VaultRaider_3,VaultRaider_3b,VaultRaider_4,VaultRaider_5,VaultRaider_6,VaultRaider_7,VaultRaider_8,VaultRaider_9,VaultRaider_10,VaultRaider_11,VaultRaider_12,VaultRaider_13,VaultRaider_14,VaultRaider_15,VaultRaider_16,VaultRaider_17,VaultRaider_18,VaultRaider_19,VaultRaider_20,VaultRaider_21,VaultRaider_22,VaultRaider_23,VaultRaider_24,VaultRaider_25,VaultRaider_26,VaultRaider_27,VaultRaider_28,VaultRaider_29,VaultRaider_30,VaultRaider_31,VaultRaider_32,VaultRaider_33,VaultRaider_34,VaultRaider_35,VaultRaider_36,VaultRaider_37,VaultRaider_38,VaultRaider_39,VaultRaider_40,VaultRaider_41,VaultRaider_42)","(""The Isle of Siptah"")","()","","(""Refuge of the Goblinoids"",""Sanctuary of the Snakemen"",""Volary of Jhil"",""Den of the Wolf-brothers"",""Harbor of the Drowned"",""Bastion of the Bat-demons"",""Demesne of the Demon Spiders"",""Asylum of the Fiends"",""Volary of the Harpy"",""Refuge of the Gremlins"",""Harbor of the Twice Drowned"",""Den of the Wolfmen"",""Sanctuary of the Serpent"",""Asylum of the Outsiders"")","","""","(52418,52485)","""",TRUE,"","Discover a Vault",FALSE</v>
      </c>
      <c r="Z47" s="1" t="s">
        <v>59</v>
      </c>
    </row>
    <row r="48" spans="1:26" ht="96" customHeight="1" x14ac:dyDescent="0.25">
      <c r="A48" s="14">
        <v>46</v>
      </c>
      <c r="B48" s="1" t="s">
        <v>91</v>
      </c>
      <c r="C48" s="5" t="s">
        <v>14</v>
      </c>
      <c r="D48" s="3" t="s">
        <v>1746</v>
      </c>
      <c r="E48" s="12" t="s">
        <v>561</v>
      </c>
      <c r="F48" s="12" t="s">
        <v>920</v>
      </c>
      <c r="G48" s="12"/>
      <c r="H48" s="3" t="s">
        <v>79</v>
      </c>
      <c r="I48" s="22" t="s">
        <v>49</v>
      </c>
      <c r="L48" s="1" t="s">
        <v>51</v>
      </c>
      <c r="O48" s="16" t="s">
        <v>820</v>
      </c>
      <c r="P48" s="24"/>
      <c r="S48" s="2" t="str">
        <f>"("&amp;SUBSTITUTE(Table2[[#This Row],[Contains Steps]],CHAR(10),",")&amp;")"</f>
        <v>(DungeonDelver_1,DungeonDelver_2,DungeonDelver_4,DungeonDelver_5,DungeonDelver_6,DungeonDelver_7,DungeonDelver_8,DungeonDelver_10,DungeonDelver_11,DungeonDelver_13,DungeonDelver_14,DungeonDelver_16,DungeonDelver_17,DungeonDelver_19,DungeonDelver_20,DungeonDelver_22,DungeonDelver_23)</v>
      </c>
      <c r="T48" s="2" t="str">
        <f>SUBSTITUTE(SUBSTITUTE(SUBSTITUTE(IF("("&amp;SUBSTITUTE(Table2[[#This Row],[By Mapmarkers]],CHAR(10),",")&amp;")"="()",CHAR(34)&amp;CHAR(34),"("&amp;SUBSTITUTE(Table2[[#This Row],[By Mapmarkers]],CHAR(10),",")&amp;")"),"(","("&amp;CHAR(34)&amp;CHAR(34)),")",CHAR(34)&amp;CHAR(34)&amp;")"),",",CHAR(34)&amp;CHAR(34)&amp;","&amp;CHAR(34)&amp;CHAR(34))</f>
        <v>(""The Dregs"")</v>
      </c>
      <c r="U48" s="2" t="str">
        <f>IF("("&amp;SUBSTITUTE(Table2[[#This Row],[Reward Items]],CHAR(10),",")&amp;")"="()",CHAR(34)&amp;CHAR(34),"("&amp;SUBSTITUTE(Table2[[#This Row],[Reward Items]],CHAR(10),",")&amp;")")</f>
        <v>""</v>
      </c>
      <c r="V48" s="2" t="str">
        <f>IF("("&amp;SUBSTITUTE(Table2[[#This Row],[Reward Item Amounts]],CHAR(10),",")&amp;")"="()",CHAR(34)&amp;CHAR(34),"("&amp;SUBSTITUTE(Table2[[#This Row],[Reward Item Amounts]],CHAR(10),",")&amp;")")</f>
        <v>""</v>
      </c>
      <c r="W48" s="2" t="str">
        <f>IF("("&amp;SUBSTITUTE(Table2[[#This Row],[Reward Feats]],CHAR(10),",")&amp;")"="()",CHAR(34)&amp;CHAR(34),"("&amp;SUBSTITUTE(Table2[[#This Row],[Reward Feats]],CHAR(10),",")&amp;")")</f>
        <v>(52419,52489)</v>
      </c>
      <c r="X48" s="2" t="str">
        <f>IF("("&amp;SUBSTITUTE(Table2[[#This Row],[Unlock Journeys]],CHAR(10),",")&amp;")"="()",CHAR(34)&amp;CHAR(34),"("&amp;SUBSTITUTE(Table2[[#This Row],[Unlock Journeys]],CHAR(10),",")&amp;")")</f>
        <v>""</v>
      </c>
      <c r="Y48" s="20"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DungeonDelver,"Dungeon Delver","/Game/UI/Textures/GUIs/ExilesJourney/Cards/Images/T_JourneyRV_card_img_combat.T_JourneyRV_card_img_combat","Dungeons have powerful enemies and unique rewards inside them.","(DungeonDelver_1,DungeonDelver_2,DungeonDelver_4,DungeonDelver_5,DungeonDelver_6,DungeonDelver_7,DungeonDelver_8,DungeonDelver_10,DungeonDelver_11,DungeonDelver_13,DungeonDelver_14,DungeonDelver_16,DungeonDelver_17,DungeonDelver_19,DungeonDelver_20,DungeonDelver_22,DungeonDelver_23)","(""The Exiled Lands"")","()","","(""The Dregs"")","","""","(52419,52489)","""",TRUE,"","",FALSE</v>
      </c>
      <c r="Z48" s="1" t="s">
        <v>59</v>
      </c>
    </row>
    <row r="49" spans="1:26" ht="45" x14ac:dyDescent="0.25">
      <c r="A49" s="10">
        <v>47</v>
      </c>
      <c r="B49" s="1" t="s">
        <v>45</v>
      </c>
      <c r="C49" s="5" t="s">
        <v>45</v>
      </c>
      <c r="D49" s="3" t="s">
        <v>1747</v>
      </c>
      <c r="E49" s="12" t="s">
        <v>1522</v>
      </c>
      <c r="F49" s="12" t="s">
        <v>587</v>
      </c>
      <c r="G49" s="12"/>
      <c r="H49" s="3"/>
      <c r="I49" s="22"/>
      <c r="J49" s="1">
        <v>53520</v>
      </c>
      <c r="M49" s="1">
        <v>11507</v>
      </c>
      <c r="N49" s="1">
        <v>5</v>
      </c>
      <c r="S49" s="2" t="str">
        <f>"("&amp;SUBSTITUTE(Table2[[#This Row],[Contains Steps]],CHAR(10),",")&amp;")"</f>
        <v>(Warpainter_2,Warpainter_3,Warpainter_4)</v>
      </c>
      <c r="T49" s="2" t="str">
        <f>SUBSTITUTE(SUBSTITUTE(SUBSTITUTE(IF("("&amp;SUBSTITUTE(Table2[[#This Row],[By Mapmarkers]],CHAR(10),",")&amp;")"="()",CHAR(34)&amp;CHAR(34),"("&amp;SUBSTITUTE(Table2[[#This Row],[By Mapmarkers]],CHAR(10),",")&amp;")"),"(","("&amp;CHAR(34)&amp;CHAR(34)),")",CHAR(34)&amp;CHAR(34)&amp;")"),",",CHAR(34)&amp;CHAR(34)&amp;","&amp;CHAR(34)&amp;CHAR(34))</f>
        <v>""</v>
      </c>
      <c r="U49" s="2" t="str">
        <f>IF("("&amp;SUBSTITUTE(Table2[[#This Row],[Reward Items]],CHAR(10),",")&amp;")"="()",CHAR(34)&amp;CHAR(34),"("&amp;SUBSTITUTE(Table2[[#This Row],[Reward Items]],CHAR(10),",")&amp;")")</f>
        <v>(11507)</v>
      </c>
      <c r="V49" s="2" t="str">
        <f>IF("("&amp;SUBSTITUTE(Table2[[#This Row],[Reward Item Amounts]],CHAR(10),",")&amp;")"="()",CHAR(34)&amp;CHAR(34),"("&amp;SUBSTITUTE(Table2[[#This Row],[Reward Item Amounts]],CHAR(10),",")&amp;")")</f>
        <v>(5)</v>
      </c>
      <c r="W49" s="2" t="str">
        <f>IF("("&amp;SUBSTITUTE(Table2[[#This Row],[Reward Feats]],CHAR(10),",")&amp;")"="()",CHAR(34)&amp;CHAR(34),"("&amp;SUBSTITUTE(Table2[[#This Row],[Reward Feats]],CHAR(10),",")&amp;")")</f>
        <v>""</v>
      </c>
      <c r="X49" s="2" t="str">
        <f>IF("("&amp;SUBSTITUTE(Table2[[#This Row],[Unlock Journeys]],CHAR(10),",")&amp;")"="()",CHAR(34)&amp;CHAR(34),"("&amp;SUBSTITUTE(Table2[[#This Row],[Unlock Journeys]],CHAR(10),",")&amp;")")</f>
        <v>""</v>
      </c>
      <c r="Y49"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Warpainter,"Warpainter","/Game/UI/Textures/GUIs/ExilesJourney/Cards/Images/T_JourneyRV_card_img_artisan.T_JourneyRV_card_img_artisan","Warpaints inspire dread in your enemies and courage in your companions.","(Warpainter_2,Warpainter_3,Warpainter_4)",,"(53520)","","""",(11507),"(5)","""","""",FALSE,"","",FALSE</v>
      </c>
      <c r="Z49" s="1" t="s">
        <v>59</v>
      </c>
    </row>
    <row r="50" spans="1:26" ht="60" x14ac:dyDescent="0.25">
      <c r="A50" s="14">
        <v>48</v>
      </c>
      <c r="B50" s="1" t="s">
        <v>2</v>
      </c>
      <c r="C50" s="5" t="s">
        <v>2</v>
      </c>
      <c r="D50" s="3" t="s">
        <v>1755</v>
      </c>
      <c r="E50" s="12" t="s">
        <v>828</v>
      </c>
      <c r="F50" s="12" t="s">
        <v>579</v>
      </c>
      <c r="G50" s="12"/>
      <c r="H50" s="3"/>
      <c r="I50" s="22"/>
      <c r="J50"/>
      <c r="K50">
        <v>12</v>
      </c>
      <c r="L50"/>
      <c r="M50" s="1">
        <v>14159</v>
      </c>
      <c r="N50" s="1">
        <v>1</v>
      </c>
      <c r="Q50" s="1" t="s">
        <v>93</v>
      </c>
      <c r="S50" s="2" t="str">
        <f>"("&amp;SUBSTITUTE(Table2[[#This Row],[Contains Steps]],CHAR(10),",")&amp;")"</f>
        <v>(Acolyte_1,Acolyte_2,Acolyte_3,Acolyte_4)</v>
      </c>
      <c r="T50" s="2" t="str">
        <f>SUBSTITUTE(SUBSTITUTE(SUBSTITUTE(IF("("&amp;SUBSTITUTE(Table2[[#This Row],[By Mapmarkers]],CHAR(10),",")&amp;")"="()",CHAR(34)&amp;CHAR(34),"("&amp;SUBSTITUTE(Table2[[#This Row],[By Mapmarkers]],CHAR(10),",")&amp;")"),"(","("&amp;CHAR(34)&amp;CHAR(34)),")",CHAR(34)&amp;CHAR(34)&amp;")"),",",CHAR(34)&amp;CHAR(34)&amp;","&amp;CHAR(34)&amp;CHAR(34))</f>
        <v>""</v>
      </c>
      <c r="U50" s="2" t="str">
        <f>IF("("&amp;SUBSTITUTE(Table2[[#This Row],[Reward Items]],CHAR(10),",")&amp;")"="()",CHAR(34)&amp;CHAR(34),"("&amp;SUBSTITUTE(Table2[[#This Row],[Reward Items]],CHAR(10),",")&amp;")")</f>
        <v>(14159)</v>
      </c>
      <c r="V50" s="2" t="str">
        <f>IF("("&amp;SUBSTITUTE(Table2[[#This Row],[Reward Item Amounts]],CHAR(10),",")&amp;")"="()",CHAR(34)&amp;CHAR(34),"("&amp;SUBSTITUTE(Table2[[#This Row],[Reward Item Amounts]],CHAR(10),",")&amp;")")</f>
        <v>(1)</v>
      </c>
      <c r="W50" s="2" t="str">
        <f>IF("("&amp;SUBSTITUTE(Table2[[#This Row],[Reward Feats]],CHAR(10),",")&amp;")"="()",CHAR(34)&amp;CHAR(34),"("&amp;SUBSTITUTE(Table2[[#This Row],[Reward Feats]],CHAR(10),",")&amp;")")</f>
        <v>""</v>
      </c>
      <c r="X50" s="2" t="str">
        <f>IF("("&amp;SUBSTITUTE(Table2[[#This Row],[Unlock Journeys]],CHAR(10),",")&amp;")"="()",CHAR(34)&amp;CHAR(34),"("&amp;SUBSTITUTE(Table2[[#This Row],[Unlock Journeys]],CHAR(10),",")&amp;")")</f>
        <v>(HighPriest)</v>
      </c>
      <c r="Y50"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Acolyte,"Acolyte","/Game/UI/Textures/GUIs/ExilesJourney/Cards/Images/T_JourneyRV_card_img_religion.T_JourneyRV_card_img_religion","Adherence to a creed and the backing of a god can gain you powers beyond mortal ken.","(Acolyte_1,Acolyte_2,Acolyte_3,Acolyte_4)",,"()","12","""",(14159),"(1)","""","(HighPriest)",FALSE,"","",FALSE</v>
      </c>
      <c r="Z50" s="1" t="s">
        <v>59</v>
      </c>
    </row>
    <row r="51" spans="1:26" ht="60" x14ac:dyDescent="0.25">
      <c r="A51" s="10">
        <v>49</v>
      </c>
      <c r="B51" s="1" t="s">
        <v>93</v>
      </c>
      <c r="C51" s="5" t="s">
        <v>20</v>
      </c>
      <c r="D51" s="3" t="s">
        <v>1755</v>
      </c>
      <c r="E51" s="12" t="s">
        <v>700</v>
      </c>
      <c r="F51" s="12" t="s">
        <v>921</v>
      </c>
      <c r="G51" s="12"/>
      <c r="H51" s="3"/>
      <c r="I51" s="22" t="s">
        <v>49</v>
      </c>
      <c r="M51" s="1">
        <v>80759</v>
      </c>
      <c r="N51" s="1">
        <v>10</v>
      </c>
      <c r="O51" s="16"/>
      <c r="P51" s="24"/>
      <c r="S51" s="2" t="str">
        <f>"("&amp;SUBSTITUTE(Table2[[#This Row],[Contains Steps]],CHAR(10),",")&amp;")"</f>
        <v>(HighPriest_1,HighPriest_3,HighPriest_4,HighPriest_5)</v>
      </c>
      <c r="T51" s="2" t="str">
        <f>SUBSTITUTE(SUBSTITUTE(SUBSTITUTE(IF("("&amp;SUBSTITUTE(Table2[[#This Row],[By Mapmarkers]],CHAR(10),",")&amp;")"="()",CHAR(34)&amp;CHAR(34),"("&amp;SUBSTITUTE(Table2[[#This Row],[By Mapmarkers]],CHAR(10),",")&amp;")"),"(","("&amp;CHAR(34)&amp;CHAR(34)),")",CHAR(34)&amp;CHAR(34)&amp;")"),",",CHAR(34)&amp;CHAR(34)&amp;","&amp;CHAR(34)&amp;CHAR(34))</f>
        <v>""</v>
      </c>
      <c r="U51" s="2" t="str">
        <f>IF("("&amp;SUBSTITUTE(Table2[[#This Row],[Reward Items]],CHAR(10),",")&amp;")"="()",CHAR(34)&amp;CHAR(34),"("&amp;SUBSTITUTE(Table2[[#This Row],[Reward Items]],CHAR(10),",")&amp;")")</f>
        <v>(80759)</v>
      </c>
      <c r="V51" s="2" t="str">
        <f>IF("("&amp;SUBSTITUTE(Table2[[#This Row],[Reward Item Amounts]],CHAR(10),",")&amp;")"="()",CHAR(34)&amp;CHAR(34),"("&amp;SUBSTITUTE(Table2[[#This Row],[Reward Item Amounts]],CHAR(10),",")&amp;")")</f>
        <v>(10)</v>
      </c>
      <c r="W51" s="2" t="str">
        <f>IF("("&amp;SUBSTITUTE(Table2[[#This Row],[Reward Feats]],CHAR(10),",")&amp;")"="()",CHAR(34)&amp;CHAR(34),"("&amp;SUBSTITUTE(Table2[[#This Row],[Reward Feats]],CHAR(10),",")&amp;")")</f>
        <v>""</v>
      </c>
      <c r="X51" s="2" t="str">
        <f>IF("("&amp;SUBSTITUTE(Table2[[#This Row],[Unlock Journeys]],CHAR(10),",")&amp;")"="()",CHAR(34)&amp;CHAR(34),"("&amp;SUBSTITUTE(Table2[[#This Row],[Unlock Journeys]],CHAR(10),",")&amp;")")</f>
        <v>""</v>
      </c>
      <c r="Y51" s="15" t="str">
        <f>Table2[[#This Row],[JourneyRowName]]&amp;","
&amp;CHAR(34)&amp;Table2[[#This Row],[Title]]&amp;CHAR(34)&amp;","
&amp;CHAR(34)&amp;Table2[[#This Row],[Image]]&amp;CHAR(34)&amp;","
&amp;CHAR(34)&amp;Table2[[#This Row],[Description]]&amp;CHAR(34)&amp;","
&amp;CHAR(34)&amp;Table2[[#This Row],[StepsTranslator]]&amp;CHAR(34)&amp;","
&amp;IF(Table2[[#This Row],[Map Restriction]]="",",",CHAR(34)&amp;"("&amp;CHAR(34)&amp;CHAR(34)&amp;Table2[[#This Row],[Map Restriction]]&amp;CHAR(34)&amp;CHAR(34)&amp;")"&amp;CHAR(34)&amp;",")
&amp;CHAR(34)&amp;"("&amp;Table2[[#This Row],[By Feat]]&amp;")"&amp;CHAR(34)&amp;","
&amp;CHAR(34)&amp;Table2[[#This Row],[By Level]]&amp;CHAR(34)&amp;","&amp;CHAR(34)&amp;Table2[[#This Row],[MapMarkerTranslator]]&amp;CHAR(34)&amp;","
&amp;Table2[[#This Row],[RewardItemsTranslator]]&amp;","
&amp;CHAR(34)&amp;Table2[[#This Row],[RewardItemAmountsTranslator]]&amp;CHAR(34)&amp;","
&amp;CHAR(34)&amp;Table2[[#This Row],[RewardFeatsTranslator]]&amp;CHAR(34)&amp;","
&amp;CHAR(34)&amp;Table2[[#This Row],[UnlockJourneyTranslator]]&amp;CHAR(34)&amp;","
&amp;IF(Table2[[#This Row],[StartHidden]]="","FALSE","TRUE")&amp;","
&amp;CHAR(34)&amp;Table2[[#This Row],[SuggestedNextJourney]]&amp;CHAR(34)&amp;","
&amp;CHAR(34)&amp;Table2[[#This Row],[PrereqOverride]]&amp;CHAR(34)&amp;","
&amp;IF(Table2[[#This Row],[CanSkip]]="","FALSE","TRUE")</f>
        <v>HighPriest,"High Priest","/Game/UI/Textures/GUIs/ExilesJourney/Cards/Images/T_JourneyRV_card_img_religion.T_JourneyRV_card_img_religion","The High Priest has the ability to call forth enormous avatars of destruction by invoking their gods anger.","(HighPriest_1,HighPriest_3,HighPriest_4,HighPriest_5)",,"()","","""",(80759),"(10)","""","""",TRUE,"","",FALSE</v>
      </c>
      <c r="Z51" s="1" t="s">
        <v>59</v>
      </c>
    </row>
    <row r="52" spans="1:26" x14ac:dyDescent="0.25">
      <c r="N52" s="1" t="s">
        <v>59</v>
      </c>
    </row>
  </sheetData>
  <mergeCells count="2">
    <mergeCell ref="H1:J1"/>
    <mergeCell ref="K1:O1"/>
  </mergeCells>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6DBF2-BD06-4EF6-A7FB-784B7840AB3C}">
  <sheetPr codeName="Sheet2"/>
  <dimension ref="A1:O459"/>
  <sheetViews>
    <sheetView tabSelected="1" zoomScaleNormal="100" workbookViewId="0">
      <pane ySplit="1" topLeftCell="A224" activePane="bottomLeft" state="frozen"/>
      <selection pane="bottomLeft" activeCell="D228" sqref="D228"/>
    </sheetView>
  </sheetViews>
  <sheetFormatPr defaultRowHeight="15" x14ac:dyDescent="0.25"/>
  <cols>
    <col min="1" max="1" width="5.140625" style="6" bestFit="1" customWidth="1"/>
    <col min="2" max="2" width="21.85546875" style="6" bestFit="1" customWidth="1"/>
    <col min="3" max="3" width="35.140625" style="6" customWidth="1"/>
    <col min="4" max="4" width="60.28515625" style="12" customWidth="1"/>
    <col min="5" max="5" width="26.140625" style="6" customWidth="1"/>
    <col min="6" max="6" width="15.7109375" style="6" customWidth="1"/>
    <col min="7" max="7" width="15.140625" style="6" customWidth="1"/>
    <col min="8" max="8" width="10.42578125" style="6" bestFit="1" customWidth="1"/>
    <col min="9" max="9" width="22.140625" style="4" bestFit="1" customWidth="1"/>
    <col min="10" max="10" width="5.5703125" style="6" bestFit="1" customWidth="1"/>
    <col min="11" max="11" width="29.85546875" style="6" hidden="1" customWidth="1"/>
    <col min="12" max="12" width="22.7109375" style="6" customWidth="1"/>
    <col min="13" max="13" width="1" style="6" customWidth="1"/>
    <col min="14" max="16384" width="9.140625" style="6"/>
  </cols>
  <sheetData>
    <row r="1" spans="1:13" x14ac:dyDescent="0.25">
      <c r="A1" s="6" t="s">
        <v>81</v>
      </c>
      <c r="B1" s="6" t="s">
        <v>76</v>
      </c>
      <c r="C1" s="6" t="s">
        <v>61</v>
      </c>
      <c r="D1" s="12" t="s">
        <v>68</v>
      </c>
      <c r="E1" s="13" t="s">
        <v>590</v>
      </c>
      <c r="F1" s="13" t="s">
        <v>1057</v>
      </c>
      <c r="G1" s="9" t="s">
        <v>69</v>
      </c>
      <c r="H1" s="6" t="s">
        <v>1541</v>
      </c>
      <c r="I1" s="6" t="s">
        <v>1768</v>
      </c>
      <c r="J1" s="6" t="s">
        <v>1</v>
      </c>
      <c r="K1" s="6" t="s">
        <v>1431</v>
      </c>
      <c r="L1" s="21" t="s">
        <v>1767</v>
      </c>
      <c r="M1" s="11" t="s">
        <v>59</v>
      </c>
    </row>
    <row r="2" spans="1:13" ht="60" x14ac:dyDescent="0.25">
      <c r="A2" s="1">
        <v>1</v>
      </c>
      <c r="B2" s="1" t="s">
        <v>107</v>
      </c>
      <c r="C2" s="1" t="s">
        <v>1557</v>
      </c>
      <c r="D2" s="12" t="s">
        <v>1622</v>
      </c>
      <c r="E2" s="1" t="s">
        <v>744</v>
      </c>
      <c r="F2" s="1" t="s">
        <v>1061</v>
      </c>
      <c r="G2" s="1" t="s">
        <v>53</v>
      </c>
      <c r="H2" s="1">
        <v>0</v>
      </c>
      <c r="J2" s="1">
        <v>25</v>
      </c>
      <c r="K2" s="2" t="str">
        <f>CHAR(34)&amp;SUBSTITUTE(SUBSTITUTE(Table4[[#This Row],[Description]],CHAR(10),"&lt;br&gt;"),CHAR(13),"")&amp;CHAR(34)</f>
        <v>"Altars are larger religious structures that can be upgraded as you become more in tune with your god.&lt;br&gt;&lt;br&gt;Access the Altar by pressing {InteractKey} while looking at it."</v>
      </c>
      <c r="L2" s="7" t="str" cm="1">
        <f t="array" ref="L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Acolyte_1,Access or Place an Altar,"Altars are larger religious structures that can be upgraded as you become more in tune with your god.&lt;br&gt;&lt;br&gt;Access the Altar by pressing {InteractKey} while looking at it.",/Game/UI/Textures/GUIs/ExilesJourney/Icons/icon_journeytype_craft.icon_journeytype_craft,25,Altar,ACH_VenerateTheGods,0,FALSE</v>
      </c>
      <c r="M2" s="11" t="str">
        <f>""</f>
        <v/>
      </c>
    </row>
    <row r="3" spans="1:13" ht="75" x14ac:dyDescent="0.25">
      <c r="A3" s="1">
        <v>2</v>
      </c>
      <c r="B3" s="1" t="s">
        <v>108</v>
      </c>
      <c r="C3" s="1" t="s">
        <v>933</v>
      </c>
      <c r="D3" s="12" t="s">
        <v>1438</v>
      </c>
      <c r="E3" s="1" t="s">
        <v>674</v>
      </c>
      <c r="F3" s="1"/>
      <c r="G3" s="1" t="s">
        <v>53</v>
      </c>
      <c r="H3" s="1">
        <v>0</v>
      </c>
      <c r="I3" s="4" t="s">
        <v>49</v>
      </c>
      <c r="J3" s="1">
        <v>50</v>
      </c>
      <c r="K3" s="2" t="str">
        <f>CHAR(34)&amp;SUBSTITUTE(SUBSTITUTE(Table4[[#This Row],[Description]],CHAR(10),"&lt;br&gt;"),CHAR(13),"")&amp;CHAR(34)</f>
        <v>"Religious tools purify the dead while extracting sanctified resources. These tools can only be used on the corpses of humans.&lt;br&gt;&lt;br&gt;Craft a Religious Tool in the crafting panel of an Altar."</v>
      </c>
      <c r="L3" s="8" t="str" cm="1">
        <f t="array" ref="L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Acolyte_2,Craft a Religious Tool,"Religious tools purify the dead while extracting sanctified resources. These tools can only be used on the corpses of humans.&lt;br&gt;&lt;br&gt;Craft a Religious Tool in the crafting panel of an Altar.",/Game/UI/Textures/GUIs/ExilesJourney/Icons/icon_journeytype_craft.icon_journeytype_craft,50,CraftToolAltar,None,0,TRUE</v>
      </c>
      <c r="M3" s="11" t="str">
        <f>""</f>
        <v/>
      </c>
    </row>
    <row r="4" spans="1:13" ht="75" x14ac:dyDescent="0.25">
      <c r="A4" s="1">
        <v>3</v>
      </c>
      <c r="B4" s="1" t="s">
        <v>109</v>
      </c>
      <c r="C4" s="1" t="s">
        <v>934</v>
      </c>
      <c r="D4" s="12" t="s">
        <v>1439</v>
      </c>
      <c r="E4" s="1"/>
      <c r="F4" s="1"/>
      <c r="G4" s="1" t="s">
        <v>55</v>
      </c>
      <c r="H4" s="1">
        <v>0</v>
      </c>
      <c r="J4" s="1">
        <v>100</v>
      </c>
      <c r="K4" s="2" t="str">
        <f>CHAR(34)&amp;SUBSTITUTE(SUBSTITUTE(Table4[[#This Row],[Description]],CHAR(10),"&lt;br&gt;"),CHAR(13),"")&amp;CHAR(34)</f>
        <v>"Most religious items that are crafted require specific harvested resources to be crafted. &lt;br&gt;&lt;br&gt;These resources can only be harvested from the corpses of defeated human enemies."</v>
      </c>
      <c r="L4" s="8" t="str" cm="1">
        <f t="array" ref="L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Acolyte_3,Harvest a religious resource,"Most religious items that are crafted require specific harvested resources to be crafted. &lt;br&gt;&lt;br&gt;These resources can only be harvested from the corpses of defeated human enemies.",/Game/UI/Textures/GUIs/ExilesJourney/Icons/icon_journeytype_acquire.icon_journeytype_acquire,100,None,None,0,FALSE</v>
      </c>
      <c r="M4" s="11" t="str">
        <f>""</f>
        <v/>
      </c>
    </row>
    <row r="5" spans="1:13" ht="60" x14ac:dyDescent="0.25">
      <c r="A5" s="1">
        <v>4</v>
      </c>
      <c r="B5" s="1" t="s">
        <v>110</v>
      </c>
      <c r="C5" s="1" t="s">
        <v>935</v>
      </c>
      <c r="D5" s="12" t="s">
        <v>936</v>
      </c>
      <c r="E5" s="1" t="s">
        <v>675</v>
      </c>
      <c r="F5" s="1"/>
      <c r="G5" s="1" t="s">
        <v>53</v>
      </c>
      <c r="H5" s="1">
        <v>0</v>
      </c>
      <c r="I5" s="4" t="s">
        <v>49</v>
      </c>
      <c r="J5" s="1">
        <v>150</v>
      </c>
      <c r="K5" s="2" t="str">
        <f>CHAR(34)&amp;SUBSTITUTE(SUBSTITUTE(Table4[[#This Row],[Description]],CHAR(10),"&lt;br&gt;"),CHAR(13),"")&amp;CHAR(34)</f>
        <v>"Crafting certain religious items also grant Manifestations of Zeal which are used in more powerful recipes.&lt;br&gt;&lt;br&gt;Craft a Religious Tool in the crafting panel of an Altar."</v>
      </c>
      <c r="L5" s="8" t="str" cm="1">
        <f t="array" ref="L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Acolyte_4,Craft a religious item,"Crafting certain religious items also grant Manifestations of Zeal which are used in more powerful recipes.&lt;br&gt;&lt;br&gt;Craft a Religious Tool in the crafting panel of an Altar.",/Game/UI/Textures/GUIs/ExilesJourney/Icons/icon_journeytype_craft.icon_journeytype_craft,150,ShowReligiousZeal,None,0,TRUE</v>
      </c>
      <c r="M5" s="11" t="str">
        <f>""</f>
        <v/>
      </c>
    </row>
    <row r="6" spans="1:13" ht="75" x14ac:dyDescent="0.25">
      <c r="A6" s="1">
        <v>5</v>
      </c>
      <c r="B6" s="1" t="s">
        <v>111</v>
      </c>
      <c r="C6" s="1" t="s">
        <v>937</v>
      </c>
      <c r="D6" s="12" t="s">
        <v>1623</v>
      </c>
      <c r="E6" s="1" t="s">
        <v>776</v>
      </c>
      <c r="F6" s="1"/>
      <c r="G6" s="1" t="s">
        <v>52</v>
      </c>
      <c r="H6" s="1">
        <v>0</v>
      </c>
      <c r="J6" s="1">
        <v>5</v>
      </c>
      <c r="K6" s="2" t="str">
        <f>CHAR(34)&amp;SUBSTITUTE(SUBSTITUTE(Table4[[#This Row],[Description]],CHAR(10),"&lt;br&gt;"),CHAR(13),"")&amp;CHAR(34)</f>
        <v>"Knowledge of rare schematics are scattered across the lands. Explore to  find objects and books to interact with.&lt;br&gt;&lt;br&gt;Interact with objects by facing them and pressing the {InteractKey}"</v>
      </c>
      <c r="L6" s="8" t="str" cm="1">
        <f t="array" ref="L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Adventurer_1,Acquire a rare piece of Knowledge,"Knowledge of rare schematics are scattered across the lands. Explore to  find objects and books to interact with.&lt;br&gt;&lt;br&gt;Interact with objects by facing them and pressing the {InteractKey}",/Game/UI/Textures/GUIs/ExilesJourney/Icons/icon_journeytype_knowledge.icon_journeytype_knowledge,5,RareFeat,None,0,FALSE</v>
      </c>
      <c r="M6" s="11" t="str">
        <f>""</f>
        <v/>
      </c>
    </row>
    <row r="7" spans="1:13" ht="45" x14ac:dyDescent="0.25">
      <c r="A7" s="1">
        <v>6</v>
      </c>
      <c r="B7" s="1" t="s">
        <v>112</v>
      </c>
      <c r="C7" s="1" t="s">
        <v>938</v>
      </c>
      <c r="D7" s="12" t="s">
        <v>1098</v>
      </c>
      <c r="E7" s="1" t="s">
        <v>789</v>
      </c>
      <c r="F7" s="1"/>
      <c r="G7" s="1" t="s">
        <v>54</v>
      </c>
      <c r="H7" s="1">
        <v>0</v>
      </c>
      <c r="J7" s="1">
        <v>25</v>
      </c>
      <c r="K7" s="2" t="str">
        <f>CHAR(34)&amp;SUBSTITUTE(SUBSTITUTE(Table4[[#This Row],[Description]],CHAR(10),"&lt;br&gt;"),CHAR(13),"")&amp;CHAR(34)</f>
        <v>"Conan cut you down from the cross. Find him and speak to him - the trail leads west, and it seems likely that you would find him somewhere in that direction."</v>
      </c>
      <c r="L7" s="8" t="str" cm="1">
        <f t="array" ref="L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Adventurer_2,Find and speak with Conan,"Conan cut you down from the cross. Find him and speak to him - the trail leads west, and it seems likely that you would find him somewhere in that direction.",/Game/UI/Textures/GUIs/ExilesJourney/Icons/icon_journeytype_explore.icon_journeytype_explore,25,TalkToConan,None,0,FALSE</v>
      </c>
      <c r="M7" s="11" t="str">
        <f>""</f>
        <v/>
      </c>
    </row>
    <row r="8" spans="1:13" ht="45" x14ac:dyDescent="0.25">
      <c r="A8" s="1">
        <v>7</v>
      </c>
      <c r="B8" s="1" t="s">
        <v>113</v>
      </c>
      <c r="C8" s="1" t="s">
        <v>939</v>
      </c>
      <c r="D8" s="12" t="s">
        <v>82</v>
      </c>
      <c r="E8" s="1" t="s">
        <v>783</v>
      </c>
      <c r="F8" s="1"/>
      <c r="G8" s="1" t="s">
        <v>55</v>
      </c>
      <c r="H8" s="1">
        <v>0</v>
      </c>
      <c r="J8" s="1">
        <v>50</v>
      </c>
      <c r="K8" s="2" t="str">
        <f>CHAR(34)&amp;SUBSTITUTE(SUBSTITUTE(Table4[[#This Row],[Description]],CHAR(10),"&lt;br&gt;"),CHAR(13),"")&amp;CHAR(34)</f>
        <v>"Fragments of Power are rare relics that can be found by exploring dangerous areas such as the Unnamed City or defeating challenging enemies."</v>
      </c>
      <c r="L8" s="8" t="str" cm="1">
        <f t="array" ref="L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Adventurer_3,Use a Fragment of Power,"Fragments of Power are rare relics that can be found by exploring dangerous areas such as the Unnamed City or defeating challenging enemies.",/Game/UI/Textures/GUIs/ExilesJourney/Icons/icon_journeytype_acquire.icon_journeytype_acquire,50,UseFragmentOfPower,None,0,FALSE</v>
      </c>
      <c r="M8" s="11" t="str">
        <f>""</f>
        <v/>
      </c>
    </row>
    <row r="9" spans="1:13" ht="90" x14ac:dyDescent="0.25">
      <c r="A9" s="1">
        <v>8</v>
      </c>
      <c r="B9" s="1" t="s">
        <v>114</v>
      </c>
      <c r="C9" s="1" t="s">
        <v>940</v>
      </c>
      <c r="D9" s="12" t="s">
        <v>1440</v>
      </c>
      <c r="E9" s="1"/>
      <c r="F9" s="1"/>
      <c r="G9" s="1" t="s">
        <v>56</v>
      </c>
      <c r="H9" s="1">
        <v>0</v>
      </c>
      <c r="J9" s="1">
        <v>100</v>
      </c>
      <c r="K9" s="2" t="str">
        <f>CHAR(34)&amp;SUBSTITUTE(SUBSTITUTE(Table4[[#This Row],[Description]],CHAR(10),"&lt;br&gt;"),CHAR(13),"")&amp;CHAR(34)</f>
        <v>"Some enemies are much stronger than their weaker counterparts. You can identify these by the markings around their health bar. &lt;br&gt;&lt;br&gt;Three skulls denotes a creature as being the toughest of their kind."</v>
      </c>
      <c r="L9" s="8" t="str" cm="1">
        <f t="array" ref="L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Adventurer_4,Defeat a World Boss,"Some enemies are much stronger than their weaker counterparts. You can identify these by the markings around their health bar. &lt;br&gt;&lt;br&gt;Three skulls denotes a creature as being the toughest of their kind.",/Game/UI/Textures/GUIs/ExilesJourney/Icons/icon_journeytype_dominate.icon_journeytype_dominate,100,None,None,0,FALSE</v>
      </c>
      <c r="M9" s="11" t="str">
        <f>""</f>
        <v/>
      </c>
    </row>
    <row r="10" spans="1:13" ht="45" x14ac:dyDescent="0.25">
      <c r="A10" s="1">
        <v>9</v>
      </c>
      <c r="B10" s="1" t="s">
        <v>115</v>
      </c>
      <c r="C10" s="1" t="s">
        <v>941</v>
      </c>
      <c r="D10" s="12" t="s">
        <v>576</v>
      </c>
      <c r="E10" s="1" t="s">
        <v>786</v>
      </c>
      <c r="F10" s="1"/>
      <c r="G10" s="1" t="s">
        <v>54</v>
      </c>
      <c r="H10" s="1">
        <v>0</v>
      </c>
      <c r="J10" s="1">
        <v>150</v>
      </c>
      <c r="K10" s="2" t="str">
        <f>CHAR(34)&amp;SUBSTITUTE(SUBSTITUTE(Table4[[#This Row],[Description]],CHAR(10),"&lt;br&gt;"),CHAR(13),"")&amp;CHAR(34)</f>
        <v>"Most often, strong enemies guard treasures locked away in chests. Use Skeleton Keys collected from these enemies to unlock these chests and loot their contents."</v>
      </c>
      <c r="L10" s="8" t="str" cm="1">
        <f t="array" ref="L1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Adventurer_5,Find and open a legendary chest,"Most often, strong enemies guard treasures locked away in chests. Use Skeleton Keys collected from these enemies to unlock these chests and loot their contents.",/Game/UI/Textures/GUIs/ExilesJourney/Icons/icon_journeytype_explore.icon_journeytype_explore,150,LegendaryChest,None,0,FALSE</v>
      </c>
      <c r="M10" s="11" t="str">
        <f>""</f>
        <v/>
      </c>
    </row>
    <row r="11" spans="1:13" ht="30" x14ac:dyDescent="0.25">
      <c r="A11" s="1">
        <v>10</v>
      </c>
      <c r="B11" s="1" t="s">
        <v>116</v>
      </c>
      <c r="C11" s="1" t="s">
        <v>942</v>
      </c>
      <c r="D11" s="12" t="s">
        <v>1099</v>
      </c>
      <c r="E11" s="1" t="s">
        <v>668</v>
      </c>
      <c r="F11" s="1"/>
      <c r="G11" s="1" t="s">
        <v>54</v>
      </c>
      <c r="H11" s="1">
        <v>0</v>
      </c>
      <c r="J11" s="1">
        <v>200</v>
      </c>
      <c r="K11" s="2" t="str">
        <f>CHAR(34)&amp;SUBSTITUTE(SUBSTITUTE(Table4[[#This Row],[Description]],CHAR(10),"&lt;br&gt;"),CHAR(13),"")&amp;CHAR(34)</f>
        <v>"The Library of Esoteric Knowledge houses many high-quality schematics. Some are more useful than others."</v>
      </c>
      <c r="L11" s="8" t="str" cm="1">
        <f t="array" ref="L1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Adventurer_6,Find the Library of Esoteric Knowledge,"The Library of Esoteric Knowledge houses many high-quality schematics. Some are more useful than others.",/Game/UI/Textures/GUIs/ExilesJourney/Icons/icon_journeytype_explore.icon_journeytype_explore,200,VisitLibrary,None,0,FALSE</v>
      </c>
      <c r="M11" s="11" t="str">
        <f>""</f>
        <v/>
      </c>
    </row>
    <row r="12" spans="1:13" ht="45" x14ac:dyDescent="0.25">
      <c r="A12" s="1">
        <v>11</v>
      </c>
      <c r="B12" s="1" t="s">
        <v>117</v>
      </c>
      <c r="C12" s="1" t="s">
        <v>943</v>
      </c>
      <c r="D12" s="12" t="s">
        <v>1100</v>
      </c>
      <c r="E12" s="1" t="s">
        <v>788</v>
      </c>
      <c r="F12" s="1"/>
      <c r="G12" s="1" t="s">
        <v>52</v>
      </c>
      <c r="H12" s="1">
        <v>0</v>
      </c>
      <c r="J12" s="1">
        <v>250</v>
      </c>
      <c r="K12" s="2" t="str">
        <f>CHAR(34)&amp;SUBSTITUTE(SUBSTITUTE(Table4[[#This Row],[Description]],CHAR(10),"&lt;br&gt;"),CHAR(13),"")&amp;CHAR(34)</f>
        <v>"The first time you interact with the Library, you will learn a basic schematic. Subsequent interactions require a Fragment of Power to unlock more schematics."</v>
      </c>
      <c r="L12" s="8" t="str" cm="1">
        <f t="array" ref="L1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Adventurer_7,Peruse the Library of Esoteric Knowledge,"The first time you interact with the Library, you will learn a basic schematic. Subsequent interactions require a Fragment of Power to unlock more schematics.",/Game/UI/Textures/GUIs/ExilesJourney/Icons/icon_journeytype_knowledge.icon_journeytype_knowledge,250,EsotericLibrary,None,0,FALSE</v>
      </c>
      <c r="M12" s="11" t="str">
        <f>""</f>
        <v/>
      </c>
    </row>
    <row r="13" spans="1:13" ht="30" x14ac:dyDescent="0.25">
      <c r="A13" s="1">
        <v>12</v>
      </c>
      <c r="B13" s="1" t="s">
        <v>118</v>
      </c>
      <c r="C13" s="1" t="s">
        <v>944</v>
      </c>
      <c r="D13" s="12" t="s">
        <v>1101</v>
      </c>
      <c r="E13" s="1"/>
      <c r="F13" s="1"/>
      <c r="G13" s="1" t="s">
        <v>52</v>
      </c>
      <c r="H13" s="1">
        <v>0</v>
      </c>
      <c r="J13" s="1">
        <v>375</v>
      </c>
      <c r="K13" s="2" t="str">
        <f>CHAR(34)&amp;SUBSTITUTE(SUBSTITUTE(Table4[[#This Row],[Description]],CHAR(10),"&lt;br&gt;"),CHAR(13),"")&amp;CHAR(34)</f>
        <v>"By reading scrolls, recipes, and schematics, you may pick up additional knowledge from them."</v>
      </c>
      <c r="L13" s="8" t="str" cm="1">
        <f t="array" ref="L1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Adventurer_8,Learn from the Library of Esoteric Knowledge,"By reading scrolls, recipes, and schematics, you may pick up additional knowledge from them.",/Game/UI/Textures/GUIs/ExilesJourney/Icons/icon_journeytype_knowledge.icon_journeytype_knowledge,375,None,None,0,FALSE</v>
      </c>
      <c r="M13" s="11" t="str">
        <f>""</f>
        <v/>
      </c>
    </row>
    <row r="14" spans="1:13" ht="45" x14ac:dyDescent="0.25">
      <c r="A14" s="1">
        <v>13</v>
      </c>
      <c r="B14" s="1" t="s">
        <v>119</v>
      </c>
      <c r="C14" s="1" t="s">
        <v>945</v>
      </c>
      <c r="D14" s="12" t="s">
        <v>577</v>
      </c>
      <c r="E14" s="1"/>
      <c r="F14" s="1"/>
      <c r="G14" s="1" t="s">
        <v>52</v>
      </c>
      <c r="H14" s="1">
        <v>0</v>
      </c>
      <c r="J14" s="1">
        <v>500</v>
      </c>
      <c r="K14" s="2" t="str">
        <f>CHAR(34)&amp;SUBSTITUTE(SUBSTITUTE(Table4[[#This Row],[Description]],CHAR(10),"&lt;br&gt;"),CHAR(13),"")&amp;CHAR(34)</f>
        <v>"Certain denizens of the Exiled Lands are not hostile and may even offer up knowledge of new schematics and recipes. Speak with the Archivist of the Library to learn from him."</v>
      </c>
      <c r="L14" s="8" t="str" cm="1">
        <f t="array" ref="L1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Adventurer_9,Speak with the Archivist,"Certain denizens of the Exiled Lands are not hostile and may even offer up knowledge of new schematics and recipes. Speak with the Archivist of the Library to learn from him.",/Game/UI/Textures/GUIs/ExilesJourney/Icons/icon_journeytype_knowledge.icon_journeytype_knowledge,500,None,None,0,FALSE</v>
      </c>
      <c r="M14" s="11" t="str">
        <f>""</f>
        <v/>
      </c>
    </row>
    <row r="15" spans="1:13" ht="90" x14ac:dyDescent="0.25">
      <c r="A15" s="1">
        <v>14</v>
      </c>
      <c r="B15" s="1" t="s">
        <v>120</v>
      </c>
      <c r="C15" s="1" t="s">
        <v>946</v>
      </c>
      <c r="D15" s="12" t="s">
        <v>1592</v>
      </c>
      <c r="E15" s="1" t="s">
        <v>617</v>
      </c>
      <c r="F15" s="1"/>
      <c r="G15" s="1" t="s">
        <v>54</v>
      </c>
      <c r="H15" s="1">
        <v>0</v>
      </c>
      <c r="J15" s="1">
        <v>750</v>
      </c>
      <c r="K15" s="2" t="str">
        <f>CHAR(34)&amp;SUBSTITUTE(SUBSTITUTE(Table4[[#This Row],[Description]],CHAR(10),"&lt;br&gt;"),CHAR(13),"")&amp;CHAR(34)</f>
        <v>"Touching an Obelisk attunes you to it and allows you to travel there with a Map-Room. Obelisks can be found in various locations and can be identified by the cloud of corruption emanating from them.&lt;br&gt;&lt;br&gt;Press {InteractKey} while an facing obelisk to attune to it."</v>
      </c>
      <c r="L15" s="8" t="str" cm="1">
        <f t="array" ref="L1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Adventurer_10,Attune to an Obelisk,"Touching an Obelisk attunes you to it and allows you to travel there with a Map-Room. Obelisks can be found in various locations and can be identified by the cloud of corruption emanating from them.&lt;br&gt;&lt;br&gt;Press {InteractKey} while an facing obelisk to attune to it.",/Game/UI/Textures/GUIs/ExilesJourney/Icons/icon_journeytype_explore.icon_journeytype_explore,750,AttuneAnObelisk,None,0,FALSE</v>
      </c>
      <c r="M15" s="11" t="str">
        <f>""</f>
        <v/>
      </c>
    </row>
    <row r="16" spans="1:13" ht="75" x14ac:dyDescent="0.25">
      <c r="A16" s="1">
        <v>15</v>
      </c>
      <c r="B16" s="1" t="s">
        <v>121</v>
      </c>
      <c r="C16" s="1" t="s">
        <v>1558</v>
      </c>
      <c r="D16" s="12" t="s">
        <v>1624</v>
      </c>
      <c r="E16" s="1" t="s">
        <v>746</v>
      </c>
      <c r="F16" s="1"/>
      <c r="G16" s="1" t="s">
        <v>53</v>
      </c>
      <c r="H16" s="1">
        <v>0</v>
      </c>
      <c r="J16" s="1">
        <v>1000</v>
      </c>
      <c r="K16" s="2" t="str">
        <f>CHAR(34)&amp;SUBSTITUTE(SUBSTITUTE(Table4[[#This Row],[Description]],CHAR(10),"&lt;br&gt;"),CHAR(13),"")&amp;CHAR(34)</f>
        <v>"Crafting a Map-Room is expensive and requires a lot of space but allows you to quickly travel to attuned Obelisks.&lt;br&gt;&lt;br&gt;Access the Map-Room by pressing {InteractKey} while looking at it."</v>
      </c>
      <c r="L16" s="8" t="str" cm="1">
        <f t="array" ref="L1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Adventurer_11,Access or Place a Map-Room,"Crafting a Map-Room is expensive and requires a lot of space but allows you to quickly travel to attuned Obelisks.&lt;br&gt;&lt;br&gt;Access the Map-Room by pressing {InteractKey} while looking at it.",/Game/UI/Textures/GUIs/ExilesJourney/Icons/icon_journeytype_craft.icon_journeytype_craft,1000,Maproom,None,0,FALSE</v>
      </c>
      <c r="M16" s="11" t="str">
        <f>""</f>
        <v/>
      </c>
    </row>
    <row r="17" spans="1:13" ht="75" x14ac:dyDescent="0.25">
      <c r="A17" s="1">
        <v>16</v>
      </c>
      <c r="B17" s="1" t="s">
        <v>122</v>
      </c>
      <c r="C17" s="1" t="s">
        <v>947</v>
      </c>
      <c r="D17" s="12" t="s">
        <v>948</v>
      </c>
      <c r="E17" s="1" t="s">
        <v>784</v>
      </c>
      <c r="F17" s="1"/>
      <c r="G17" s="1" t="s">
        <v>54</v>
      </c>
      <c r="H17" s="1">
        <v>0</v>
      </c>
      <c r="J17" s="1">
        <v>1250</v>
      </c>
      <c r="K17" s="2" t="str">
        <f>CHAR(34)&amp;SUBSTITUTE(SUBSTITUTE(Table4[[#This Row],[Description]],CHAR(10),"&lt;br&gt;"),CHAR(13),"")&amp;CHAR(34)</f>
        <v>"By interacting with the different pedestals of the Map-Room you may travel to previously attuned Obelisks. &lt;br&gt;&lt;br&gt;Pay heed or the corruption of these obelisks may take a severe toll on our mind and body as they corrupt you over time."</v>
      </c>
      <c r="L17" s="8" t="str" cm="1">
        <f t="array" ref="L1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Adventurer_12,Travel to an Obelisk,"By interacting with the different pedestals of the Map-Room you may travel to previously attuned Obelisks. &lt;br&gt;&lt;br&gt;Pay heed or the corruption of these obelisks may take a severe toll on our mind and body as they corrupt you over time.",/Game/UI/Textures/GUIs/ExilesJourney/Icons/icon_journeytype_explore.icon_journeytype_explore,1250,MapRoomTeleport,None,0,FALSE</v>
      </c>
      <c r="M17" s="11" t="str">
        <f>""</f>
        <v/>
      </c>
    </row>
    <row r="18" spans="1:13" ht="75" x14ac:dyDescent="0.25">
      <c r="A18" s="1">
        <v>17</v>
      </c>
      <c r="B18" s="1" t="s">
        <v>123</v>
      </c>
      <c r="C18" s="1" t="s">
        <v>1559</v>
      </c>
      <c r="D18" s="12" t="s">
        <v>1625</v>
      </c>
      <c r="E18" s="1" t="s">
        <v>747</v>
      </c>
      <c r="F18" s="1"/>
      <c r="G18" s="1" t="s">
        <v>53</v>
      </c>
      <c r="H18" s="1">
        <v>0</v>
      </c>
      <c r="J18" s="1">
        <v>25</v>
      </c>
      <c r="K18" s="2" t="str">
        <f>CHAR(34)&amp;SUBSTITUTE(SUBSTITUTE(Table4[[#This Row],[Description]],CHAR(10),"&lt;br&gt;"),CHAR(13),"")&amp;CHAR(34)</f>
        <v>"You can place a Firebowl Cauldron by using the Construction Hammer.&lt;br&gt;&lt;br&gt;Access the Firebowl Cauldron by pressing {InteractKey} while looking at it."</v>
      </c>
      <c r="L18" s="8" t="str" cm="1">
        <f t="array" ref="L1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Alchemist_2,Access or Place a Firebowl Cauldron,"You can place a Firebowl Cauldron by using the Construction Hammer.&lt;br&gt;&lt;br&gt;Access the Firebowl Cauldron by pressing {InteractKey} while looking at it.",/Game/UI/Textures/GUIs/ExilesJourney/Icons/icon_journeytype_craft.icon_journeytype_craft,25,FirebowlCauldron,None,0,FALSE</v>
      </c>
      <c r="M18" s="11" t="str">
        <f>""</f>
        <v/>
      </c>
    </row>
    <row r="19" spans="1:13" ht="75" x14ac:dyDescent="0.25">
      <c r="A19" s="1">
        <v>18</v>
      </c>
      <c r="B19" s="1" t="s">
        <v>124</v>
      </c>
      <c r="C19" s="1" t="s">
        <v>1560</v>
      </c>
      <c r="D19" s="12" t="s">
        <v>1626</v>
      </c>
      <c r="E19" s="1" t="s">
        <v>749</v>
      </c>
      <c r="F19" s="1"/>
      <c r="G19" s="1" t="s">
        <v>53</v>
      </c>
      <c r="H19" s="1">
        <v>0</v>
      </c>
      <c r="J19" s="1">
        <v>50</v>
      </c>
      <c r="K19" s="2" t="str">
        <f>CHAR(34)&amp;SUBSTITUTE(SUBSTITUTE(Table4[[#This Row],[Description]],CHAR(10),"&lt;br&gt;"),CHAR(13),"")&amp;CHAR(34)</f>
        <v>"The alchemy bench converts raw materials into Healing Wraps and potions of limitless wonder.&lt;br&gt;&lt;br&gt;Access the Alchemist Bench by pressing {InteractKey} while looking at it."</v>
      </c>
      <c r="L19" s="8" t="str" cm="1">
        <f t="array" ref="L1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Alchemist_3,Access or Place an Alchemist's Bench,"The alchemy bench converts raw materials into Healing Wraps and potions of limitless wonder.&lt;br&gt;&lt;br&gt;Access the Alchemist Bench by pressing {InteractKey} while looking at it.",/Game/UI/Textures/GUIs/ExilesJourney/Icons/icon_journeytype_craft.icon_journeytype_craft,50,AlchemyBench,None,0,FALSE</v>
      </c>
      <c r="M19" s="11" t="str">
        <f>""</f>
        <v/>
      </c>
    </row>
    <row r="20" spans="1:13" ht="75" x14ac:dyDescent="0.25">
      <c r="A20" s="1">
        <v>19</v>
      </c>
      <c r="B20" s="1" t="s">
        <v>125</v>
      </c>
      <c r="C20" s="1" t="s">
        <v>1048</v>
      </c>
      <c r="D20" s="12" t="s">
        <v>1593</v>
      </c>
      <c r="E20" s="1"/>
      <c r="F20" s="1"/>
      <c r="G20" s="1" t="s">
        <v>55</v>
      </c>
      <c r="H20" s="1">
        <v>0</v>
      </c>
      <c r="J20" s="1">
        <v>100</v>
      </c>
      <c r="K20" s="2" t="str">
        <f>CHAR(34)&amp;SUBSTITUTE(SUBSTITUTE(Table4[[#This Row],[Description]],CHAR(10),"&lt;br&gt;"),CHAR(13),"")&amp;CHAR(34)</f>
        <v>"Aloe is used in the crafting of healing concoctions and can typically be found near bodies of water.&lt;br&gt;&lt;br&gt;Press {InteractKey} while facing plants on the ground to pick them up. You can also use a Sickle to harvest them."</v>
      </c>
      <c r="L20" s="8" t="str" cm="1">
        <f t="array" ref="L2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Alchemist_4,Harvest Aloe Leaves,"Aloe is used in the crafting of healing concoctions and can typically be found near bodies of water.&lt;br&gt;&lt;br&gt;Press {InteractKey} while facing plants on the ground to pick them up. You can also use a Sickle to harvest them.",/Game/UI/Textures/GUIs/ExilesJourney/Icons/icon_journeytype_acquire.icon_journeytype_acquire,100,None,None,0,FALSE</v>
      </c>
      <c r="M20" s="11" t="str">
        <f>""</f>
        <v/>
      </c>
    </row>
    <row r="21" spans="1:13" ht="60" x14ac:dyDescent="0.25">
      <c r="A21" s="1">
        <v>20</v>
      </c>
      <c r="B21" s="1" t="s">
        <v>126</v>
      </c>
      <c r="C21" s="1" t="s">
        <v>1088</v>
      </c>
      <c r="D21" s="12" t="s">
        <v>1049</v>
      </c>
      <c r="E21" s="1" t="s">
        <v>698</v>
      </c>
      <c r="F21" s="1"/>
      <c r="G21" s="1" t="s">
        <v>53</v>
      </c>
      <c r="H21" s="1">
        <v>0</v>
      </c>
      <c r="I21" s="4" t="s">
        <v>49</v>
      </c>
      <c r="J21" s="1">
        <v>150</v>
      </c>
      <c r="K21" s="2" t="str">
        <f>CHAR(34)&amp;SUBSTITUTE(SUBSTITUTE(Table4[[#This Row],[Description]],CHAR(10),"&lt;br&gt;"),CHAR(13),"")&amp;CHAR(34)</f>
        <v>"Aloe is used in the crafting of healing concoctions.&lt;br&gt;&lt;br&gt;Craft an Aloe Extract in the crafting panel of an Alchemist's Bench."</v>
      </c>
      <c r="L21" s="8" t="str" cm="1">
        <f t="array" ref="L2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Alchemist_5,Craft Aloe Extract,"Aloe is used in the crafting of healing concoctions.&lt;br&gt;&lt;br&gt;Craft an Aloe Extract in the crafting panel of an Alchemist's Bench.",/Game/UI/Textures/GUIs/ExilesJourney/Icons/icon_journeytype_craft.icon_journeytype_craft,150,CraftAloePotion,None,0,TRUE</v>
      </c>
      <c r="M21" s="11" t="str">
        <f>""</f>
        <v/>
      </c>
    </row>
    <row r="22" spans="1:13" ht="60" x14ac:dyDescent="0.25">
      <c r="A22" s="1">
        <v>21</v>
      </c>
      <c r="B22" s="1" t="s">
        <v>127</v>
      </c>
      <c r="C22" s="1" t="s">
        <v>1051</v>
      </c>
      <c r="D22" s="12" t="s">
        <v>1052</v>
      </c>
      <c r="E22" s="1" t="s">
        <v>1050</v>
      </c>
      <c r="F22" s="1"/>
      <c r="G22" s="1" t="s">
        <v>78</v>
      </c>
      <c r="H22" s="1">
        <v>0</v>
      </c>
      <c r="J22" s="1">
        <v>150</v>
      </c>
      <c r="K22" s="2" t="str">
        <f>CHAR(34)&amp;SUBSTITUTE(SUBSTITUTE(Table4[[#This Row],[Description]],CHAR(10),"&lt;br&gt;"),CHAR(13),"")&amp;CHAR(34)</f>
        <v>"More advanced versions of this potion can be learned as you progress in the art of alchemy and healing.&lt;br&gt;&lt;br&gt;Drinking any of these potions will count towards this goal."</v>
      </c>
      <c r="L22" s="8" t="str" cm="1">
        <f t="array" ref="L2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Alchemist_6,Drink an Aloe Extract,"More advanced versions of this potion can be learned as you progress in the art of alchemy and healing.&lt;br&gt;&lt;br&gt;Drinking any of these potions will count towards this goal.",/Game/UI/Textures/GUIs/ExilesJourney/Icons/icon_journeytype_acquire.icon_journeytype_acquire,150,DrinkAloePotion,None,0,FALSE</v>
      </c>
      <c r="M22" s="11" t="str">
        <f>""</f>
        <v/>
      </c>
    </row>
    <row r="23" spans="1:13" ht="60" x14ac:dyDescent="0.25">
      <c r="A23" s="1">
        <v>22</v>
      </c>
      <c r="B23" s="1" t="s">
        <v>128</v>
      </c>
      <c r="C23" s="1" t="s">
        <v>950</v>
      </c>
      <c r="D23" s="12" t="s">
        <v>1627</v>
      </c>
      <c r="E23" s="1" t="s">
        <v>676</v>
      </c>
      <c r="F23" s="1"/>
      <c r="G23" s="1" t="s">
        <v>53</v>
      </c>
      <c r="H23" s="1">
        <v>0</v>
      </c>
      <c r="I23" s="4" t="s">
        <v>49</v>
      </c>
      <c r="J23" s="1">
        <v>25</v>
      </c>
      <c r="K23" s="2" t="str">
        <f>CHAR(34)&amp;SUBSTITUTE(SUBSTITUTE(Table4[[#This Row],[Description]],CHAR(10),"&lt;br&gt;"),CHAR(13),"")&amp;CHAR(34)</f>
        <v>"The basic bow provides you with a ranged attack option. &lt;br&gt;&lt;br&gt;Craft a Hunting Bow from your inventory crafting panel {ToggleInventory}."</v>
      </c>
      <c r="L23" s="8" t="str" cm="1">
        <f t="array" ref="L2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Archer_2,Craft a  Hunting Bow,"The basic bow provides you with a ranged attack option. &lt;br&gt;&lt;br&gt;Craft a Hunting Bow from your inventory crafting panel {ToggleInventory}.",/Game/UI/Textures/GUIs/ExilesJourney/Icons/icon_journeytype_craft.icon_journeytype_craft,25,CraftHuntingBow,None,0,TRUE</v>
      </c>
      <c r="M23" s="11" t="str">
        <f>""</f>
        <v/>
      </c>
    </row>
    <row r="24" spans="1:13" ht="75" x14ac:dyDescent="0.25">
      <c r="A24" s="1">
        <v>23</v>
      </c>
      <c r="B24" s="1" t="s">
        <v>129</v>
      </c>
      <c r="C24" s="1" t="s">
        <v>951</v>
      </c>
      <c r="D24" s="12" t="s">
        <v>1628</v>
      </c>
      <c r="E24" s="1" t="s">
        <v>677</v>
      </c>
      <c r="F24" s="1"/>
      <c r="G24" s="1" t="s">
        <v>53</v>
      </c>
      <c r="H24" s="1">
        <v>0</v>
      </c>
      <c r="I24" s="4" t="s">
        <v>49</v>
      </c>
      <c r="J24" s="1">
        <v>50</v>
      </c>
      <c r="K24" s="2" t="str">
        <f>CHAR(34)&amp;SUBSTITUTE(SUBSTITUTE(Table4[[#This Row],[Description]],CHAR(10),"&lt;br&gt;"),CHAR(13),"")&amp;CHAR(34)</f>
        <v>"To equip an arrow, you can drag them on top of a bow in your inventory.&lt;br&gt;&lt;br&gt;Craft Arrows from your inventory crafting panel {ToggleInventory}."</v>
      </c>
      <c r="L24" s="8" t="str" cm="1">
        <f t="array" ref="L2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Archer_3,Craft Arrows,"To equip an arrow, you can drag them on top of a bow in your inventory.&lt;br&gt;&lt;br&gt;Craft Arrows from your inventory crafting panel {ToggleInventory}.",/Game/UI/Textures/GUIs/ExilesJourney/Icons/icon_journeytype_craft.icon_journeytype_craft,50,CraftArrow,None,0,TRUE</v>
      </c>
      <c r="M24" s="11" t="str">
        <f>""</f>
        <v/>
      </c>
    </row>
    <row r="25" spans="1:13" ht="75" x14ac:dyDescent="0.25">
      <c r="A25" s="1">
        <v>24</v>
      </c>
      <c r="B25" s="1" t="s">
        <v>130</v>
      </c>
      <c r="C25" s="1" t="s">
        <v>952</v>
      </c>
      <c r="D25" s="12" t="s">
        <v>1629</v>
      </c>
      <c r="E25" s="1" t="s">
        <v>669</v>
      </c>
      <c r="F25" s="1"/>
      <c r="G25" s="1" t="s">
        <v>56</v>
      </c>
      <c r="H25" s="1">
        <v>0</v>
      </c>
      <c r="J25" s="1">
        <v>100</v>
      </c>
      <c r="K25" s="2" t="str">
        <f>CHAR(34)&amp;SUBSTITUTE(SUBSTITUTE(Table4[[#This Row],[Description]],CHAR(10),"&lt;br&gt;"),CHAR(13),"")&amp;CHAR(34)</f>
        <v>"Powershots takes a long time to set up, but the payoff is an accurate line of fire, as well as increased damage.&lt;br&gt;&lt;br&gt;Hold down {SpecialActionV2} to charge a Powershot. Release {SpecialActionV2} to fire."</v>
      </c>
      <c r="L25" s="8" t="str" cm="1">
        <f t="array" ref="L2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Archer_4,Powershot an enemy,"Powershots takes a long time to set up, but the payoff is an accurate line of fire, as well as increased damage.&lt;br&gt;&lt;br&gt;Hold down {SpecialActionV2} to charge a Powershot. Release {SpecialActionV2} to fire.",/Game/UI/Textures/GUIs/ExilesJourney/Icons/icon_journeytype_dominate.icon_journeytype_dominate,100,PowerShot,None,0,FALSE</v>
      </c>
      <c r="M25" s="11" t="str">
        <f>""</f>
        <v/>
      </c>
    </row>
    <row r="26" spans="1:13" ht="60" x14ac:dyDescent="0.25">
      <c r="A26" s="1">
        <v>25</v>
      </c>
      <c r="B26" s="1" t="s">
        <v>131</v>
      </c>
      <c r="C26" s="1" t="s">
        <v>953</v>
      </c>
      <c r="D26" s="12" t="s">
        <v>954</v>
      </c>
      <c r="E26" s="1" t="s">
        <v>840</v>
      </c>
      <c r="F26" s="1"/>
      <c r="G26" s="1" t="s">
        <v>56</v>
      </c>
      <c r="H26" s="1">
        <v>0</v>
      </c>
      <c r="J26" s="1">
        <v>150</v>
      </c>
      <c r="K26" s="2" t="str">
        <f>CHAR(34)&amp;SUBSTITUTE(SUBSTITUTE(Table4[[#This Row],[Description]],CHAR(10),"&lt;br&gt;"),CHAR(13),"")&amp;CHAR(34)</f>
        <v>"With enough practice in using a Bow, you will be able to take down enemies from afar before they even reach you. &lt;br&gt;&lt;br&gt;Make use of the terrain and distance to your advantage."</v>
      </c>
      <c r="L26" s="8" t="str" cm="1">
        <f t="array" ref="L2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Archer_5,Kill an enemy with a bow,"With enough practice in using a Bow, you will be able to take down enemies from afar before they even reach you. &lt;br&gt;&lt;br&gt;Make use of the terrain and distance to your advantage.",/Game/UI/Textures/GUIs/ExilesJourney/Icons/icon_journeytype_dominate.icon_journeytype_dominate,150,KillUsingBow,None,0,FALSE</v>
      </c>
      <c r="M26" s="11" t="str">
        <f>""</f>
        <v/>
      </c>
    </row>
    <row r="27" spans="1:13" ht="60" x14ac:dyDescent="0.25">
      <c r="A27" s="1">
        <v>26</v>
      </c>
      <c r="B27" s="1" t="s">
        <v>132</v>
      </c>
      <c r="C27" s="1" t="s">
        <v>955</v>
      </c>
      <c r="D27" s="12" t="s">
        <v>1597</v>
      </c>
      <c r="E27" s="1"/>
      <c r="F27" s="1"/>
      <c r="G27" s="1" t="s">
        <v>52</v>
      </c>
      <c r="H27" s="1">
        <v>0</v>
      </c>
      <c r="J27" s="1">
        <v>5</v>
      </c>
      <c r="K27" s="2" t="str">
        <f>CHAR(34)&amp;SUBSTITUTE(SUBSTITUTE(Table4[[#This Row],[Description]],CHAR(10),"&lt;br&gt;"),CHAR(13),"")&amp;CHAR(34)</f>
        <v>"Unlock Armorer from the Knowledge menu.&lt;br&gt;&lt;br&gt;You can access the Knowledge window by pressing {ToggleRecipeInventory}."</v>
      </c>
      <c r="L27" s="8" t="str" cm="1">
        <f t="array" ref="L2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Armorer_1,Unlock the Armorer Knowledge,"Unlock Armorer from the Knowledge menu.&lt;br&gt;&lt;br&gt;You can access the Knowledge window by pressing {ToggleRecipeInventory}.",/Game/UI/Textures/GUIs/ExilesJourney/Icons/icon_journeytype_knowledge.icon_journeytype_knowledge,5,None,None,0,FALSE</v>
      </c>
      <c r="M27" s="11" t="str">
        <f>""</f>
        <v/>
      </c>
    </row>
    <row r="28" spans="1:13" ht="75" x14ac:dyDescent="0.25">
      <c r="A28" s="1">
        <v>27</v>
      </c>
      <c r="B28" s="1" t="s">
        <v>133</v>
      </c>
      <c r="C28" s="1" t="s">
        <v>956</v>
      </c>
      <c r="D28" s="12" t="s">
        <v>1701</v>
      </c>
      <c r="E28" s="1" t="s">
        <v>678</v>
      </c>
      <c r="F28" s="1"/>
      <c r="G28" s="1" t="s">
        <v>53</v>
      </c>
      <c r="H28" s="1">
        <v>0</v>
      </c>
      <c r="I28" s="4" t="s">
        <v>49</v>
      </c>
      <c r="J28" s="1">
        <v>5</v>
      </c>
      <c r="K28" s="2" t="str">
        <f>CHAR(34)&amp;SUBSTITUTE(SUBSTITUTE(Table4[[#This Row],[Description]],CHAR(10),"&lt;br&gt;"),CHAR(13),"")&amp;CHAR(34)</f>
        <v>"Skinning knives are tools used to skin the corpses of defeated enemies to gather hide, fur, leather, or pelts from them. &lt;br&gt;&lt;br&gt;Craft a Skinning Knife from your inventory crafting panel {ToggleInventory}, or a Blacksmith's Bench."</v>
      </c>
      <c r="L28" s="8" t="str" cm="1">
        <f t="array" ref="L2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Armorer_2,Craft a Skinning Knife,"Skinning knives are tools used to skin the corpses of defeated enemies to gather hide, fur, leather, or pelts from them. &lt;br&gt;&lt;br&gt;Craft a Skinning Knife from your inventory crafting panel {ToggleInventory}, or a Blacksmith's Bench.",/Game/UI/Textures/GUIs/ExilesJourney/Icons/icon_journeytype_craft.icon_journeytype_craft,5,CraftSkinningTool,None,0,TRUE</v>
      </c>
      <c r="M28" s="11" t="str">
        <f>""</f>
        <v/>
      </c>
    </row>
    <row r="29" spans="1:13" ht="75" x14ac:dyDescent="0.25">
      <c r="A29" s="1">
        <v>28</v>
      </c>
      <c r="B29" s="1" t="s">
        <v>134</v>
      </c>
      <c r="C29" s="1" t="s">
        <v>957</v>
      </c>
      <c r="D29" s="12" t="s">
        <v>1594</v>
      </c>
      <c r="E29" s="1" t="s">
        <v>600</v>
      </c>
      <c r="F29" s="1"/>
      <c r="G29" s="1" t="s">
        <v>55</v>
      </c>
      <c r="H29" s="1">
        <v>0</v>
      </c>
      <c r="J29" s="1">
        <v>5</v>
      </c>
      <c r="K29" s="2" t="str">
        <f>CHAR(34)&amp;SUBSTITUTE(SUBSTITUTE(Table4[[#This Row],[Description]],CHAR(10),"&lt;br&gt;"),CHAR(13),"")&amp;CHAR(34)</f>
        <v>"Animals can be skinned using your skinning knife when you are close to them. &lt;br&gt;&lt;br&gt;Equip your knife and press {PrimaryActionV2} to start harvesting corpses."</v>
      </c>
      <c r="L29" s="8" t="str" cm="1">
        <f t="array" ref="L2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Armorer_3,Skin an animal,"Animals can be skinned using your skinning knife when you are close to them. &lt;br&gt;&lt;br&gt;Equip your knife and press {PrimaryActionV2} to start harvesting corpses.",/Game/UI/Textures/GUIs/ExilesJourney/Icons/icon_journeytype_acquire.icon_journeytype_acquire,5,SkinAnimal,None,0,FALSE</v>
      </c>
      <c r="M29" s="11" t="str">
        <f>""</f>
        <v/>
      </c>
    </row>
    <row r="30" spans="1:13" ht="75" x14ac:dyDescent="0.25">
      <c r="A30" s="1">
        <v>29</v>
      </c>
      <c r="B30" s="1" t="s">
        <v>135</v>
      </c>
      <c r="C30" s="1" t="s">
        <v>1561</v>
      </c>
      <c r="D30" s="12" t="s">
        <v>1630</v>
      </c>
      <c r="E30" s="1" t="s">
        <v>750</v>
      </c>
      <c r="F30" s="1"/>
      <c r="G30" s="1" t="s">
        <v>53</v>
      </c>
      <c r="H30" s="1">
        <v>0</v>
      </c>
      <c r="J30" s="1">
        <v>25</v>
      </c>
      <c r="K30" s="2" t="str">
        <f>CHAR(34)&amp;SUBSTITUTE(SUBSTITUTE(Table4[[#This Row],[Description]],CHAR(10),"&lt;br&gt;"),CHAR(13),"")&amp;CHAR(34)</f>
        <v>"You can place an Armorer's Bench by using the Construction Hammer.&lt;br&gt;&lt;br&gt;Access the Armorer's Bench by pressing {InteractKey} while looking at it."</v>
      </c>
      <c r="L30" s="8" t="str" cm="1">
        <f t="array" ref="L3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Armorer_4,Access or Place an Armorer's bench,"You can place an Armorer's Bench by using the Construction Hammer.&lt;br&gt;&lt;br&gt;Access the Armorer's Bench by pressing {InteractKey} while looking at it.",/Game/UI/Textures/GUIs/ExilesJourney/Icons/icon_journeytype_craft.icon_journeytype_craft,25,Armorerbench,None,0,FALSE</v>
      </c>
      <c r="M30" s="11" t="str">
        <f>""</f>
        <v/>
      </c>
    </row>
    <row r="31" spans="1:13" ht="75" x14ac:dyDescent="0.25">
      <c r="A31" s="1">
        <v>30</v>
      </c>
      <c r="B31" s="1" t="s">
        <v>136</v>
      </c>
      <c r="C31" s="1" t="s">
        <v>958</v>
      </c>
      <c r="D31" s="12" t="s">
        <v>1102</v>
      </c>
      <c r="E31" s="1" t="s">
        <v>679</v>
      </c>
      <c r="F31" s="1"/>
      <c r="G31" s="1" t="s">
        <v>53</v>
      </c>
      <c r="H31" s="1">
        <v>0</v>
      </c>
      <c r="I31" s="4" t="s">
        <v>49</v>
      </c>
      <c r="J31" s="1">
        <v>50</v>
      </c>
      <c r="K31" s="2" t="str">
        <f>CHAR(34)&amp;SUBSTITUTE(SUBSTITUTE(Table4[[#This Row],[Description]],CHAR(10),"&lt;br&gt;"),CHAR(13),"")&amp;CHAR(34)</f>
        <v>"Light Padding is a component required in the crafting of Light armor. It pays to create a supply of paddings if you plan to craft several armor sets.&lt;br&gt;&lt;br&gt;Craft Light Padding in the crafting panel of an Armorer's Bench."</v>
      </c>
      <c r="L31" s="8" t="str" cm="1">
        <f t="array" ref="L3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Armorer_5,Craft a Light Padding,"Light Padding is a component required in the crafting of Light armor. It pays to create a supply of paddings if you plan to craft several armor sets.&lt;br&gt;&lt;br&gt;Craft Light Padding in the crafting panel of an Armorer's Bench.",/Game/UI/Textures/GUIs/ExilesJourney/Icons/icon_journeytype_craft.icon_journeytype_craft,50,CraftLightPadding,None,0,TRUE</v>
      </c>
      <c r="M31" s="11" t="str">
        <f>""</f>
        <v/>
      </c>
    </row>
    <row r="32" spans="1:13" ht="75" x14ac:dyDescent="0.25">
      <c r="A32" s="1">
        <v>31</v>
      </c>
      <c r="B32" s="1" t="s">
        <v>137</v>
      </c>
      <c r="C32" s="1" t="s">
        <v>959</v>
      </c>
      <c r="D32" s="12" t="s">
        <v>960</v>
      </c>
      <c r="E32" s="1" t="s">
        <v>680</v>
      </c>
      <c r="F32" s="1"/>
      <c r="G32" s="1" t="s">
        <v>53</v>
      </c>
      <c r="H32" s="1">
        <v>0</v>
      </c>
      <c r="I32" s="4" t="s">
        <v>49</v>
      </c>
      <c r="J32" s="1">
        <v>100</v>
      </c>
      <c r="K32" s="2" t="str">
        <f>CHAR(34)&amp;SUBSTITUTE(SUBSTITUTE(Table4[[#This Row],[Description]],CHAR(10),"&lt;br&gt;"),CHAR(13),"")&amp;CHAR(34)</f>
        <v>"Light armor is flexible, offers high mobility, and allows for maximal carrying capacity all while providing a base level of protection.&lt;br&gt;&lt;br&gt;Craft Light Armor in the crafting panel of an Armorer's Bench."</v>
      </c>
      <c r="L32" s="8" t="str" cm="1">
        <f t="array" ref="L3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Armorer_6,Craft a piece of Light Armor,"Light armor is flexible, offers high mobility, and allows for maximal carrying capacity all while providing a base level of protection.&lt;br&gt;&lt;br&gt;Craft Light Armor in the crafting panel of an Armorer's Bench.",/Game/UI/Textures/GUIs/ExilesJourney/Icons/icon_journeytype_craft.icon_journeytype_craft,100,CraftLightArmor,None,0,TRUE</v>
      </c>
      <c r="M32" s="11" t="str">
        <f>""</f>
        <v/>
      </c>
    </row>
    <row r="33" spans="1:13" ht="90" x14ac:dyDescent="0.25">
      <c r="A33" s="1">
        <v>32</v>
      </c>
      <c r="B33" s="1" t="s">
        <v>138</v>
      </c>
      <c r="C33" s="1" t="s">
        <v>961</v>
      </c>
      <c r="D33" s="12" t="s">
        <v>1702</v>
      </c>
      <c r="E33" s="1" t="s">
        <v>829</v>
      </c>
      <c r="F33" s="1"/>
      <c r="G33" s="1" t="s">
        <v>57</v>
      </c>
      <c r="H33" s="1">
        <v>0</v>
      </c>
      <c r="J33" s="1">
        <v>150</v>
      </c>
      <c r="K33" s="2" t="str">
        <f>CHAR(34)&amp;SUBSTITUTE(SUBSTITUTE(Table4[[#This Row],[Description]],CHAR(10),"&lt;br&gt;"),CHAR(13),"")&amp;CHAR(34)</f>
        <v>"Armors will grant you not only defensive capabilities but also shield you from the elements to some extent. Armor may also grant additional passive effects.&lt;br&gt;&lt;br&gt;You can inspect how armors affect your defenses in the Stats page {TogglePaperdollGUI}"</v>
      </c>
      <c r="L33" s="8" t="str" cm="1">
        <f t="array" ref="L3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Armorer_7,Wear a piece of Light armor,"Armors will grant you not only defensive capabilities but also shield you from the elements to some extent. Armor may also grant additional passive effects.&lt;br&gt;&lt;br&gt;You can inspect how armors affect your defenses in the Stats page {TogglePaperdollGUI}",/Game/UI/Textures/GUIs/ExilesJourney/Icons/icon_journeytype_survive.icon_journeytype_survive,150,EquipLightArmor,None,0,FALSE</v>
      </c>
      <c r="M33" s="11" t="str">
        <f>""</f>
        <v/>
      </c>
    </row>
    <row r="34" spans="1:13" ht="60" x14ac:dyDescent="0.25">
      <c r="A34" s="1">
        <v>33</v>
      </c>
      <c r="B34" s="1" t="s">
        <v>401</v>
      </c>
      <c r="C34" s="1" t="s">
        <v>962</v>
      </c>
      <c r="D34" s="12" t="s">
        <v>1598</v>
      </c>
      <c r="E34" s="1"/>
      <c r="F34" s="1"/>
      <c r="G34" s="1" t="s">
        <v>52</v>
      </c>
      <c r="H34" s="1">
        <v>0</v>
      </c>
      <c r="J34" s="1">
        <v>5</v>
      </c>
      <c r="K34" s="2" t="str">
        <f>CHAR(34)&amp;SUBSTITUTE(SUBSTITUTE(Table4[[#This Row],[Description]],CHAR(10),"&lt;br&gt;"),CHAR(13),"")&amp;CHAR(34)</f>
        <v>"Unlock Journeyman Butcher from the Knowledge menu.&lt;br&gt;&lt;br&gt;You can access the Knowledge window by pressing {ToggleRecipeInventory}."</v>
      </c>
      <c r="L34" s="8" t="str" cm="1">
        <f t="array" ref="L3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ArmorerII_1,Unlock the Journeyman Butcher Knowledge,"Unlock Journeyman Butcher from the Knowledge menu.&lt;br&gt;&lt;br&gt;You can access the Knowledge window by pressing {ToggleRecipeInventory}.",/Game/UI/Textures/GUIs/ExilesJourney/Icons/icon_journeytype_knowledge.icon_journeytype_knowledge,5,None,None,0,FALSE</v>
      </c>
      <c r="M34" s="11" t="str">
        <f>""</f>
        <v/>
      </c>
    </row>
    <row r="35" spans="1:13" ht="75" x14ac:dyDescent="0.25">
      <c r="A35" s="1">
        <v>34</v>
      </c>
      <c r="B35" s="1" t="s">
        <v>402</v>
      </c>
      <c r="C35" s="1" t="s">
        <v>963</v>
      </c>
      <c r="D35" s="12" t="s">
        <v>1441</v>
      </c>
      <c r="E35" s="1" t="s">
        <v>681</v>
      </c>
      <c r="F35" s="1"/>
      <c r="G35" s="1" t="s">
        <v>53</v>
      </c>
      <c r="H35" s="1">
        <v>0</v>
      </c>
      <c r="I35" s="4" t="s">
        <v>49</v>
      </c>
      <c r="J35" s="1">
        <v>25</v>
      </c>
      <c r="K35" s="2" t="str">
        <f>CHAR(34)&amp;SUBSTITUTE(SUBSTITUTE(Table4[[#This Row],[Description]],CHAR(10),"&lt;br&gt;"),CHAR(13),"")&amp;CHAR(34)</f>
        <v>"Skinning knives are tools used to skin defeated enemies and gain hide, fur, leather, and pelts from them. &lt;br&gt;&lt;br&gt;Craft an Iron Skinning Knife in the crafting panel of a Blacksmith's Bench."</v>
      </c>
      <c r="L35" s="8" t="str" cm="1">
        <f t="array" ref="L3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ArmorerII_2,Craft an Iron Skinning Knife,"Skinning knives are tools used to skin defeated enemies and gain hide, fur, leather, and pelts from them. &lt;br&gt;&lt;br&gt;Craft an Iron Skinning Knife in the crafting panel of a Blacksmith's Bench.",/Game/UI/Textures/GUIs/ExilesJourney/Icons/icon_journeytype_craft.icon_journeytype_craft,25,CraftSkinningToolIron,None,0,TRUE</v>
      </c>
      <c r="M35" s="11" t="str">
        <f>""</f>
        <v/>
      </c>
    </row>
    <row r="36" spans="1:13" ht="75" x14ac:dyDescent="0.25">
      <c r="A36" s="1">
        <v>35</v>
      </c>
      <c r="B36" s="1" t="s">
        <v>403</v>
      </c>
      <c r="C36" s="1" t="s">
        <v>964</v>
      </c>
      <c r="D36" s="12" t="s">
        <v>965</v>
      </c>
      <c r="E36" s="1" t="s">
        <v>682</v>
      </c>
      <c r="F36" s="1"/>
      <c r="G36" s="1" t="s">
        <v>53</v>
      </c>
      <c r="H36" s="1">
        <v>0</v>
      </c>
      <c r="I36" s="4" t="s">
        <v>49</v>
      </c>
      <c r="J36" s="1">
        <v>50</v>
      </c>
      <c r="K36" s="2" t="str">
        <f>CHAR(34)&amp;SUBSTITUTE(SUBSTITUTE(Table4[[#This Row],[Description]],CHAR(10),"&lt;br&gt;"),CHAR(13),"")&amp;CHAR(34)</f>
        <v>"Medium Padding is a basic component for crafting any medium armor.&lt;br&gt;&lt;br&gt;Craft Medium Padding in the crafting panel of an Armorer's Bench."</v>
      </c>
      <c r="L36" s="8" t="str" cm="1">
        <f t="array" ref="L3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ArmorerII_3,Craft Medium Padding,"Medium Padding is a basic component for crafting any medium armor.&lt;br&gt;&lt;br&gt;Craft Medium Padding in the crafting panel of an Armorer's Bench.",/Game/UI/Textures/GUIs/ExilesJourney/Icons/icon_journeytype_craft.icon_journeytype_craft,50,CraftMediumPadding,None,0,TRUE</v>
      </c>
      <c r="M36" s="11" t="str">
        <f>""</f>
        <v/>
      </c>
    </row>
    <row r="37" spans="1:13" ht="75" x14ac:dyDescent="0.25">
      <c r="A37" s="1">
        <v>36</v>
      </c>
      <c r="B37" s="1" t="s">
        <v>404</v>
      </c>
      <c r="C37" s="1" t="s">
        <v>966</v>
      </c>
      <c r="D37" s="12" t="s">
        <v>1442</v>
      </c>
      <c r="E37" s="1" t="s">
        <v>683</v>
      </c>
      <c r="F37" s="1"/>
      <c r="G37" s="1" t="s">
        <v>53</v>
      </c>
      <c r="H37" s="1">
        <v>0</v>
      </c>
      <c r="I37" s="4" t="s">
        <v>49</v>
      </c>
      <c r="J37" s="1">
        <v>100</v>
      </c>
      <c r="K37" s="2" t="str">
        <f>CHAR(34)&amp;SUBSTITUTE(SUBSTITUTE(Table4[[#This Row],[Description]],CHAR(10),"&lt;br&gt;"),CHAR(13),"")&amp;CHAR(34)</f>
        <v>"Medium armor is a well-balanced compromise between light and heavy armor. Without losing too much flexibility, the armor still absorbs enough incoming damage to prove useful.&lt;br&gt;&lt;br&gt;Craft Medium Armor in the crafting panel of an Armorer's Bench."</v>
      </c>
      <c r="L37" s="8" t="str" cm="1">
        <f t="array" ref="L3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ArmorerII_4,Craft a piece of Medium Armor,"Medium armor is a well-balanced compromise between light and heavy armor. Without losing too much flexibility, the armor still absorbs enough incoming damage to prove useful.&lt;br&gt;&lt;br&gt;Craft Medium Armor in the crafting panel of an Armorer's Bench.",/Game/UI/Textures/GUIs/ExilesJourney/Icons/icon_journeytype_craft.icon_journeytype_craft,100,CraftMediumArmor,None,0,TRUE</v>
      </c>
      <c r="M37" s="11" t="str">
        <f>""</f>
        <v/>
      </c>
    </row>
    <row r="38" spans="1:13" ht="90" x14ac:dyDescent="0.25">
      <c r="A38" s="1">
        <v>37</v>
      </c>
      <c r="B38" s="1" t="s">
        <v>405</v>
      </c>
      <c r="C38" s="1" t="s">
        <v>967</v>
      </c>
      <c r="D38" s="12" t="s">
        <v>1631</v>
      </c>
      <c r="E38" s="1" t="s">
        <v>830</v>
      </c>
      <c r="F38" s="1"/>
      <c r="G38" s="1" t="s">
        <v>57</v>
      </c>
      <c r="H38" s="1">
        <v>0</v>
      </c>
      <c r="J38" s="1">
        <v>150</v>
      </c>
      <c r="K38" s="2" t="str">
        <f>CHAR(34)&amp;SUBSTITUTE(SUBSTITUTE(Table4[[#This Row],[Description]],CHAR(10),"&lt;br&gt;"),CHAR(13),"")&amp;CHAR(34)</f>
        <v>"Armors will grant you not only defensive capabilities but also shield you from the elements to some extent. Armor may also grant additional passive effects.&lt;br&gt;&lt;br&gt;You can inspect how armors affect your defenses by pressing {TogglePaperdollGUI} to go into the Stats page of your character. "</v>
      </c>
      <c r="L38" s="8" t="str" cm="1">
        <f t="array" ref="L3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ArmorerII_5,Wear a piece of Medium Armor,"Armors will grant you not only defensive capabilities but also shield you from the elements to some extent. Armor may also grant additional passive effects.&lt;br&gt;&lt;br&gt;You can inspect how armors affect your defenses by pressing {TogglePaperdollGUI} to go into the Stats page of your character. ",/Game/UI/Textures/GUIs/ExilesJourney/Icons/icon_journeytype_survive.icon_journeytype_survive,150,EquipMediumArmor,None,0,FALSE</v>
      </c>
      <c r="M38" s="11" t="str">
        <f>""</f>
        <v/>
      </c>
    </row>
    <row r="39" spans="1:13" ht="45" x14ac:dyDescent="0.25">
      <c r="A39" s="1">
        <v>38</v>
      </c>
      <c r="B39" s="1" t="s">
        <v>406</v>
      </c>
      <c r="C39" s="1" t="s">
        <v>968</v>
      </c>
      <c r="D39" s="12" t="s">
        <v>1443</v>
      </c>
      <c r="E39" s="1"/>
      <c r="F39" s="1"/>
      <c r="G39" s="1" t="s">
        <v>55</v>
      </c>
      <c r="H39" s="1">
        <v>0</v>
      </c>
      <c r="J39" s="1">
        <v>200</v>
      </c>
      <c r="K39" s="2" t="str">
        <f>CHAR(34)&amp;SUBSTITUTE(SUBSTITUTE(Table4[[#This Row],[Description]],CHAR(10),"&lt;br&gt;"),CHAR(13),"")&amp;CHAR(34)</f>
        <v>"Animals such as Rhinos, Elephants, and Bears are reliable sources of thick hide. Thick Hide is used in the crafting of heavy armors - use your skinning knife on a defeated animal to obtain some."</v>
      </c>
      <c r="L39" s="8" t="str" cm="1">
        <f t="array" ref="L3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ArmorerII_6,Harvest Thick Hide from an Animal,"Animals such as Rhinos, Elephants, and Bears are reliable sources of thick hide. Thick Hide is used in the crafting of heavy armors - use your skinning knife on a defeated animal to obtain some.",/Game/UI/Textures/GUIs/ExilesJourney/Icons/icon_journeytype_acquire.icon_journeytype_acquire,200,None,None,0,FALSE</v>
      </c>
      <c r="M39" s="11" t="str">
        <f>""</f>
        <v/>
      </c>
    </row>
    <row r="40" spans="1:13" ht="75" x14ac:dyDescent="0.25">
      <c r="A40" s="1">
        <v>39</v>
      </c>
      <c r="B40" s="1" t="s">
        <v>407</v>
      </c>
      <c r="C40" s="1" t="s">
        <v>969</v>
      </c>
      <c r="D40" s="12" t="s">
        <v>1444</v>
      </c>
      <c r="E40" s="1"/>
      <c r="F40" s="1"/>
      <c r="G40" s="1" t="s">
        <v>53</v>
      </c>
      <c r="H40" s="1">
        <v>0</v>
      </c>
      <c r="J40" s="1">
        <v>250</v>
      </c>
      <c r="K40" s="2" t="str">
        <f>CHAR(34)&amp;SUBSTITUTE(SUBSTITUTE(Table4[[#This Row],[Description]],CHAR(10),"&lt;br&gt;"),CHAR(13),"")&amp;CHAR(34)</f>
        <v>"Place bark and thick hide in the Dryer's inventory and activate it by pressing the Play button. &lt;br&gt;&lt;br&gt;After the hide has dried to leather, take it from the Tannery inventory for yourself."</v>
      </c>
      <c r="L40" s="8" t="str" cm="1">
        <f t="array" ref="L4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ArmorerII_7,Tan Thick Hide into Thick Leather,"Place bark and thick hide in the Dryer's inventory and activate it by pressing the Play button. &lt;br&gt;&lt;br&gt;After the hide has dried to leather, take it from the Tannery inventory for yourself.",/Game/UI/Textures/GUIs/ExilesJourney/Icons/icon_journeytype_craft.icon_journeytype_craft,250,None,None,0,FALSE</v>
      </c>
      <c r="M40" s="11" t="str">
        <f>""</f>
        <v/>
      </c>
    </row>
    <row r="41" spans="1:13" ht="45" x14ac:dyDescent="0.25">
      <c r="A41" s="1">
        <v>40</v>
      </c>
      <c r="B41" s="1" t="s">
        <v>408</v>
      </c>
      <c r="C41" s="1" t="s">
        <v>970</v>
      </c>
      <c r="D41" s="12" t="s">
        <v>971</v>
      </c>
      <c r="E41" s="1" t="s">
        <v>684</v>
      </c>
      <c r="F41" s="1"/>
      <c r="G41" s="1" t="s">
        <v>53</v>
      </c>
      <c r="H41" s="1">
        <v>0</v>
      </c>
      <c r="I41" s="4" t="s">
        <v>49</v>
      </c>
      <c r="J41" s="1">
        <v>375</v>
      </c>
      <c r="K41" s="2" t="str">
        <f>CHAR(34)&amp;SUBSTITUTE(SUBSTITUTE(Table4[[#This Row],[Description]],CHAR(10),"&lt;br&gt;"),CHAR(13),"")&amp;CHAR(34)</f>
        <v>"Heavy Padding is a basic component for crafting any heavy armor.&lt;br&gt;&lt;br&gt;Craft Heavy Padding in the crafting panel of an Armorer's Bench."</v>
      </c>
      <c r="L41" s="8" t="str" cm="1">
        <f t="array" ref="L4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ArmorerII_8,Craft Heavy Padding,"Heavy Padding is a basic component for crafting any heavy armor.&lt;br&gt;&lt;br&gt;Craft Heavy Padding in the crafting panel of an Armorer's Bench.",/Game/UI/Textures/GUIs/ExilesJourney/Icons/icon_journeytype_craft.icon_journeytype_craft,375,CraftHeavyPadding,None,0,TRUE</v>
      </c>
      <c r="M41" s="11" t="str">
        <f>""</f>
        <v/>
      </c>
    </row>
    <row r="42" spans="1:13" ht="75" x14ac:dyDescent="0.25">
      <c r="A42" s="1">
        <v>41</v>
      </c>
      <c r="B42" s="1" t="s">
        <v>409</v>
      </c>
      <c r="C42" s="1" t="s">
        <v>972</v>
      </c>
      <c r="D42" s="12" t="s">
        <v>1103</v>
      </c>
      <c r="E42" s="1" t="s">
        <v>685</v>
      </c>
      <c r="F42" s="1"/>
      <c r="G42" s="1" t="s">
        <v>53</v>
      </c>
      <c r="H42" s="1">
        <v>0</v>
      </c>
      <c r="I42" s="4" t="s">
        <v>49</v>
      </c>
      <c r="J42" s="1">
        <v>500</v>
      </c>
      <c r="K42" s="2" t="str">
        <f>CHAR(34)&amp;SUBSTITUTE(SUBSTITUTE(Table4[[#This Row],[Description]],CHAR(10),"&lt;br&gt;"),CHAR(13),"")&amp;CHAR(34)</f>
        <v>"Heavy armor is bulky and heavy but strong. It may not be the best armor to climb mountains in, but this is offset by its unmatched damage protection.&lt;br&gt;&lt;br&gt;Craft Heavy Armor in the crafting panel of an Armorer's Bench."</v>
      </c>
      <c r="L42" s="8" t="str" cm="1">
        <f t="array" ref="L4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ArmorerII_9,Craft a piece of Heavy Armor,"Heavy armor is bulky and heavy but strong. It may not be the best armor to climb mountains in, but this is offset by its unmatched damage protection.&lt;br&gt;&lt;br&gt;Craft Heavy Armor in the crafting panel of an Armorer's Bench.",/Game/UI/Textures/GUIs/ExilesJourney/Icons/icon_journeytype_craft.icon_journeytype_craft,500,CraftHeavyArmor,None,0,TRUE</v>
      </c>
      <c r="M42" s="11" t="str">
        <f>""</f>
        <v/>
      </c>
    </row>
    <row r="43" spans="1:13" ht="90" x14ac:dyDescent="0.25">
      <c r="A43" s="1">
        <v>42</v>
      </c>
      <c r="B43" s="1" t="s">
        <v>410</v>
      </c>
      <c r="C43" s="1" t="s">
        <v>973</v>
      </c>
      <c r="D43" s="12" t="s">
        <v>1631</v>
      </c>
      <c r="E43" s="1" t="s">
        <v>831</v>
      </c>
      <c r="F43" s="1"/>
      <c r="G43" s="1" t="s">
        <v>57</v>
      </c>
      <c r="H43" s="1">
        <v>0</v>
      </c>
      <c r="J43" s="1">
        <v>625</v>
      </c>
      <c r="K43" s="2" t="str">
        <f>CHAR(34)&amp;SUBSTITUTE(SUBSTITUTE(Table4[[#This Row],[Description]],CHAR(10),"&lt;br&gt;"),CHAR(13),"")&amp;CHAR(34)</f>
        <v>"Armors will grant you not only defensive capabilities but also shield you from the elements to some extent. Armor may also grant additional passive effects.&lt;br&gt;&lt;br&gt;You can inspect how armors affect your defenses by pressing {TogglePaperdollGUI} to go into the Stats page of your character. "</v>
      </c>
      <c r="L43" s="8" t="str" cm="1">
        <f t="array" ref="L4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ArmorerII_10,Wear a piece of Heavy Armor,"Armors will grant you not only defensive capabilities but also shield you from the elements to some extent. Armor may also grant additional passive effects.&lt;br&gt;&lt;br&gt;You can inspect how armors affect your defenses by pressing {TogglePaperdollGUI} to go into the Stats page of your character. ",/Game/UI/Textures/GUIs/ExilesJourney/Icons/icon_journeytype_survive.icon_journeytype_survive,625,EquipHeavyArmor,None,0,FALSE</v>
      </c>
      <c r="M43" s="11" t="str">
        <f>""</f>
        <v/>
      </c>
    </row>
    <row r="44" spans="1:13" ht="60" x14ac:dyDescent="0.25">
      <c r="A44" s="1">
        <v>43</v>
      </c>
      <c r="B44" s="1" t="s">
        <v>139</v>
      </c>
      <c r="C44" s="1" t="s">
        <v>974</v>
      </c>
      <c r="D44" s="12" t="s">
        <v>1599</v>
      </c>
      <c r="E44" s="1"/>
      <c r="F44" s="1"/>
      <c r="G44" s="1" t="s">
        <v>52</v>
      </c>
      <c r="H44" s="1">
        <v>0</v>
      </c>
      <c r="J44" s="1">
        <v>5</v>
      </c>
      <c r="K44" s="2" t="str">
        <f>CHAR(34)&amp;SUBSTITUTE(SUBSTITUTE(Table4[[#This Row],[Description]],CHAR(10),"&lt;br&gt;"),CHAR(13),"")&amp;CHAR(34)</f>
        <v>"Unlock Apprentice Tamer from the Knowledge menu.&lt;br&gt;&lt;br&gt;You can access the Knowledge window by pressing {ToggleRecipeInventory}."</v>
      </c>
      <c r="L44" s="8" t="str" cm="1">
        <f t="array" ref="L4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Beastmaster_1,Unlock the Apprentice Tamer Knowledge,"Unlock Apprentice Tamer from the Knowledge menu.&lt;br&gt;&lt;br&gt;You can access the Knowledge window by pressing {ToggleRecipeInventory}.",/Game/UI/Textures/GUIs/ExilesJourney/Icons/icon_journeytype_knowledge.icon_journeytype_knowledge,5,None,None,0,FALSE</v>
      </c>
      <c r="M44" s="11" t="str">
        <f>""</f>
        <v/>
      </c>
    </row>
    <row r="45" spans="1:13" ht="60" x14ac:dyDescent="0.25">
      <c r="A45" s="1">
        <v>44</v>
      </c>
      <c r="B45" s="1" t="s">
        <v>140</v>
      </c>
      <c r="C45" s="1" t="s">
        <v>975</v>
      </c>
      <c r="D45" s="12" t="s">
        <v>1104</v>
      </c>
      <c r="E45" s="1" t="s">
        <v>751</v>
      </c>
      <c r="F45" s="1"/>
      <c r="G45" s="1" t="s">
        <v>53</v>
      </c>
      <c r="H45" s="1">
        <v>0</v>
      </c>
      <c r="I45" s="4" t="s">
        <v>49</v>
      </c>
      <c r="J45" s="1">
        <v>25</v>
      </c>
      <c r="K45" s="2" t="str">
        <f>CHAR(34)&amp;SUBSTITUTE(SUBSTITUTE(Table4[[#This Row],[Description]],CHAR(10),"&lt;br&gt;"),CHAR(13),"")&amp;CHAR(34)</f>
        <v>"Animal Pens can be employed to raise young animals to full-fledged adult pets.&lt;br&gt;&lt;br&gt;You can place an Animal Pen by using the Construction Hammer."</v>
      </c>
      <c r="L45" s="8" t="str" cm="1">
        <f t="array" ref="L4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Beastmaster_2,Craft and place an Animal Pen,"Animal Pens can be employed to raise young animals to full-fledged adult pets.&lt;br&gt;&lt;br&gt;You can place an Animal Pen by using the Construction Hammer.",/Game/UI/Textures/GUIs/ExilesJourney/Icons/icon_journeytype_craft.icon_journeytype_craft,25,Animalpen,None,0,TRUE</v>
      </c>
      <c r="M45" s="11" t="str">
        <f>""</f>
        <v/>
      </c>
    </row>
    <row r="46" spans="1:13" ht="60" x14ac:dyDescent="0.25">
      <c r="A46" s="1">
        <v>45</v>
      </c>
      <c r="B46" s="1" t="s">
        <v>141</v>
      </c>
      <c r="C46" s="1" t="s">
        <v>976</v>
      </c>
      <c r="D46" s="12" t="s">
        <v>1595</v>
      </c>
      <c r="E46" s="1"/>
      <c r="F46" s="1"/>
      <c r="G46" s="1" t="s">
        <v>55</v>
      </c>
      <c r="H46" s="1">
        <v>0</v>
      </c>
      <c r="J46" s="1">
        <v>50</v>
      </c>
      <c r="K46" s="2" t="str">
        <f>CHAR(34)&amp;SUBSTITUTE(SUBSTITUTE(Table4[[#This Row],[Description]],CHAR(10),"&lt;br&gt;"),CHAR(13),"")&amp;CHAR(34)</f>
        <v>"Certain animals in the wilds often travel or rest together with their young. &lt;br&gt;&lt;br&gt;Press {InteractKey} while near a baby animal to pick them up. "</v>
      </c>
      <c r="L46" s="8" t="str" cm="1">
        <f t="array" ref="L4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Beastmaster_3,Capture a baby animal,"Certain animals in the wilds often travel or rest together with their young. &lt;br&gt;&lt;br&gt;Press {InteractKey} while near a baby animal to pick them up. ",/Game/UI/Textures/GUIs/ExilesJourney/Icons/icon_journeytype_acquire.icon_journeytype_acquire,50,None,None,0,FALSE</v>
      </c>
      <c r="M46" s="11" t="str">
        <f>""</f>
        <v/>
      </c>
    </row>
    <row r="47" spans="1:13" ht="90" x14ac:dyDescent="0.25">
      <c r="A47" s="1">
        <v>46</v>
      </c>
      <c r="B47" s="1" t="s">
        <v>142</v>
      </c>
      <c r="C47" s="1" t="s">
        <v>977</v>
      </c>
      <c r="D47" s="12" t="s">
        <v>1445</v>
      </c>
      <c r="E47" s="1"/>
      <c r="F47" s="1"/>
      <c r="G47" s="1" t="s">
        <v>53</v>
      </c>
      <c r="H47" s="1">
        <v>0</v>
      </c>
      <c r="J47" s="1">
        <v>100</v>
      </c>
      <c r="K47" s="2" t="str">
        <f>CHAR(34)&amp;SUBSTITUTE(SUBSTITUTE(Table4[[#This Row],[Description]],CHAR(10),"&lt;br&gt;"),CHAR(13),"")&amp;CHAR(34)</f>
        <v>"In order to raise an animal, you will need to place appropriate food inside the pen. Certain types of food have a better chance of your animal growing up as an Alpha pet.&lt;br&gt;&lt;br&gt;Once your pet has grown up, you can retrieve it from the Animal Pen."</v>
      </c>
      <c r="L47" s="8" t="str" cm="1">
        <f t="array" ref="L4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Beastmaster_4,Raise an animal,"In order to raise an animal, you will need to place appropriate food inside the pen. Certain types of food have a better chance of your animal growing up as an Alpha pet.&lt;br&gt;&lt;br&gt;Once your pet has grown up, you can retrieve it from the Animal Pen.",/Game/UI/Textures/GUIs/ExilesJourney/Icons/icon_journeytype_craft.icon_journeytype_craft,100,None,None,0,FALSE</v>
      </c>
      <c r="M47" s="11" t="str">
        <f>""</f>
        <v/>
      </c>
    </row>
    <row r="48" spans="1:13" ht="30" x14ac:dyDescent="0.25">
      <c r="A48" s="1">
        <v>47</v>
      </c>
      <c r="B48" s="1" t="s">
        <v>143</v>
      </c>
      <c r="C48" s="1" t="s">
        <v>978</v>
      </c>
      <c r="D48" s="12" t="s">
        <v>104</v>
      </c>
      <c r="E48" s="1" t="s">
        <v>845</v>
      </c>
      <c r="F48" s="1"/>
      <c r="G48" s="1" t="s">
        <v>57</v>
      </c>
      <c r="H48" s="1">
        <v>0</v>
      </c>
      <c r="J48" s="1">
        <v>150</v>
      </c>
      <c r="K48" s="2" t="str">
        <f>CHAR(34)&amp;SUBSTITUTE(SUBSTITUTE(Table4[[#This Row],[Description]],CHAR(10),"&lt;br&gt;"),CHAR(13),"")&amp;CHAR(34)</f>
        <v>"Once you have a fully grown pet, you will need to place it on the ground. Once you have done so you may not pick it up again."</v>
      </c>
      <c r="L48" s="8" t="str" cm="1">
        <f t="array" ref="L4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Beastmaster_5,Place your Pet,"Once you have a fully grown pet, you will need to place it on the ground. Once you have done so you may not pick it up again.",/Game/UI/Textures/GUIs/ExilesJourney/Icons/icon_journeytype_survive.icon_journeytype_survive,150,PlacePet,None,0,FALSE</v>
      </c>
      <c r="M48" s="11" t="str">
        <f>""</f>
        <v/>
      </c>
    </row>
    <row r="49" spans="1:13" ht="105" x14ac:dyDescent="0.25">
      <c r="A49" s="1">
        <v>48</v>
      </c>
      <c r="B49" s="1" t="s">
        <v>144</v>
      </c>
      <c r="C49" s="1" t="s">
        <v>979</v>
      </c>
      <c r="D49" s="12" t="s">
        <v>1632</v>
      </c>
      <c r="E49" s="1"/>
      <c r="F49" s="1"/>
      <c r="G49" s="1" t="s">
        <v>57</v>
      </c>
      <c r="H49" s="1">
        <v>0</v>
      </c>
      <c r="J49" s="1">
        <v>200</v>
      </c>
      <c r="K49" s="2" t="str">
        <f>CHAR(34)&amp;SUBSTITUTE(SUBSTITUTE(Table4[[#This Row],[Description]],CHAR(10),"&lt;br&gt;"),CHAR(13),"")&amp;CHAR(34)</f>
        <v>"Followers need food to survive. They will gain health over time but food helps increase healing. You can place food in the inventory of your followers and use it from there to feed your followers.&lt;br&gt;&lt;br&gt;While looking at your follower, hold {CommandsMenu} and select 'Inventory' to view their inventory."</v>
      </c>
      <c r="L49" s="8" t="str" cm="1">
        <f t="array" ref="L4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Beastmaster_6,Feed your Pet,"Followers need food to survive. They will gain health over time but food helps increase healing. You can place food in the inventory of your followers and use it from there to feed your followers.&lt;br&gt;&lt;br&gt;While looking at your follower, hold {CommandsMenu} and select 'Inventory' to view their inventory.",/Game/UI/Textures/GUIs/ExilesJourney/Icons/icon_journeytype_survive.icon_journeytype_survive,200,None,None,0,FALSE</v>
      </c>
      <c r="M49" s="11" t="str">
        <f>""</f>
        <v/>
      </c>
    </row>
    <row r="50" spans="1:13" ht="105" x14ac:dyDescent="0.25">
      <c r="A50" s="1">
        <v>49</v>
      </c>
      <c r="B50" s="1" t="s">
        <v>145</v>
      </c>
      <c r="C50" s="1" t="s">
        <v>980</v>
      </c>
      <c r="D50" s="12" t="s">
        <v>1700</v>
      </c>
      <c r="E50" s="1" t="s">
        <v>794</v>
      </c>
      <c r="F50" s="1"/>
      <c r="G50" s="1" t="s">
        <v>56</v>
      </c>
      <c r="H50" s="1">
        <v>0</v>
      </c>
      <c r="J50" s="1">
        <v>250</v>
      </c>
      <c r="K50" s="2" t="str">
        <f>CHAR(34)&amp;SUBSTITUTE(SUBSTITUTE(Table4[[#This Row],[Description]],CHAR(10),"&lt;br&gt;"),CHAR(13),"")&amp;CHAR(34)</f>
        <v>"Once you have your pet following you, you can press {CommandsKey} once, twice, or thrice to issue different commands. A single tap will make your pet move to and/or attack a target.&lt;br&gt;&lt;br&gt;Target your pet and press {CommandsKey} to issue commands to it."</v>
      </c>
      <c r="L50" s="8" t="str" cm="1">
        <f t="array" ref="L5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Beastmaster_7,Give your Pet an Instruction,"Once you have your pet following you, you can press {CommandsKey} once, twice, or thrice to issue different commands. A single tap will make your pet move to and/or attack a target.&lt;br&gt;&lt;br&gt;Target your pet and press {CommandsKey} to issue commands to it.",/Game/UI/Textures/GUIs/ExilesJourney/Icons/icon_journeytype_dominate.icon_journeytype_dominate,250,Siptah_CommandFollower,None,0,FALSE</v>
      </c>
      <c r="M50" s="11" t="str">
        <f>""</f>
        <v/>
      </c>
    </row>
    <row r="51" spans="1:13" ht="45" x14ac:dyDescent="0.25">
      <c r="A51" s="1">
        <v>50</v>
      </c>
      <c r="B51" s="1" t="s">
        <v>146</v>
      </c>
      <c r="C51" s="1" t="s">
        <v>981</v>
      </c>
      <c r="D51" s="12" t="s">
        <v>887</v>
      </c>
      <c r="E51" s="1"/>
      <c r="F51" s="1"/>
      <c r="G51" s="1" t="s">
        <v>56</v>
      </c>
      <c r="H51" s="1">
        <v>0</v>
      </c>
      <c r="J51" s="1">
        <v>500</v>
      </c>
      <c r="K51" s="2" t="str">
        <f>CHAR(34)&amp;SUBSTITUTE(SUBSTITUTE(Table4[[#This Row],[Description]],CHAR(10),"&lt;br&gt;"),CHAR(13),"")&amp;CHAR(34)</f>
        <v>"Pets level alongside you as you defeat enemies. Doing so will increase the stats of your pet and at key levels, unlock Perks that set your Pet apart from others."</v>
      </c>
      <c r="L51" s="8" t="str" cm="1">
        <f t="array" ref="L5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Beastmaster_9,Level up your Pet,"Pets level alongside you as you defeat enemies. Doing so will increase the stats of your pet and at key levels, unlock Perks that set your Pet apart from others.",/Game/UI/Textures/GUIs/ExilesJourney/Icons/icon_journeytype_dominate.icon_journeytype_dominate,500,None,None,0,FALSE</v>
      </c>
      <c r="M51" s="11" t="str">
        <f>""</f>
        <v/>
      </c>
    </row>
    <row r="52" spans="1:13" ht="60" x14ac:dyDescent="0.25">
      <c r="A52" s="1">
        <v>51</v>
      </c>
      <c r="B52" s="1" t="s">
        <v>147</v>
      </c>
      <c r="C52" s="1" t="s">
        <v>982</v>
      </c>
      <c r="D52" s="12" t="s">
        <v>1600</v>
      </c>
      <c r="E52" s="1"/>
      <c r="F52" s="1"/>
      <c r="G52" s="1" t="s">
        <v>52</v>
      </c>
      <c r="H52" s="1">
        <v>0</v>
      </c>
      <c r="J52" s="1">
        <v>5</v>
      </c>
      <c r="K52" s="2" t="str">
        <f>CHAR(34)&amp;SUBSTITUTE(SUBSTITUTE(Table4[[#This Row],[Description]],CHAR(10),"&lt;br&gt;"),CHAR(13),"")&amp;CHAR(34)</f>
        <v>"Unlock Blacksmith from the Knowledge menu.&lt;br&gt;&lt;br&gt;You can access the Knowledge window by pressing {ToggleRecipeInventory}."</v>
      </c>
      <c r="L52" s="8" t="str" cm="1">
        <f t="array" ref="L5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Blacksmith_1,Unlock the Blacksmith Knowledge,"Unlock Blacksmith from the Knowledge menu.&lt;br&gt;&lt;br&gt;You can access the Knowledge window by pressing {ToggleRecipeInventory}.",/Game/UI/Textures/GUIs/ExilesJourney/Icons/icon_journeytype_knowledge.icon_journeytype_knowledge,5,None,None,0,FALSE</v>
      </c>
      <c r="M52" s="11" t="str">
        <f>""</f>
        <v/>
      </c>
    </row>
    <row r="53" spans="1:13" ht="75" x14ac:dyDescent="0.25">
      <c r="A53" s="1">
        <v>52</v>
      </c>
      <c r="B53" s="1" t="s">
        <v>148</v>
      </c>
      <c r="C53" s="1" t="s">
        <v>1562</v>
      </c>
      <c r="D53" s="12" t="s">
        <v>1633</v>
      </c>
      <c r="E53" s="1" t="s">
        <v>745</v>
      </c>
      <c r="F53" s="1"/>
      <c r="G53" s="1" t="s">
        <v>58</v>
      </c>
      <c r="H53" s="1">
        <v>0</v>
      </c>
      <c r="J53" s="1">
        <v>25</v>
      </c>
      <c r="K53" s="2" t="str">
        <f>CHAR(34)&amp;SUBSTITUTE(SUBSTITUTE(Table4[[#This Row],[Description]],CHAR(10),"&lt;br&gt;"),CHAR(13),"")&amp;CHAR(34)</f>
        <v>"Furnaces smelt raw Ironstone and other materials to bars or bricks and may even be used to cook bread. Furnaces require fuel such as wood, coal, or oil to function.&lt;br&gt;&lt;br&gt;Access the Furnace by pressing {InteractKey} while looking at it."</v>
      </c>
      <c r="L53" s="8" t="str" cm="1">
        <f t="array" ref="L5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Blacksmith_2,Access or Place a Furnace,"Furnaces smelt raw Ironstone and other materials to bars or bricks and may even be used to cook bread. Furnaces require fuel such as wood, coal, or oil to function.&lt;br&gt;&lt;br&gt;Access the Furnace by pressing {InteractKey} while looking at it.",/Game/UI/Textures/GUIs/ExilesJourney/Icons/icon_journeytype_build.icon_journeytype_build,25,Furnace,None,0,FALSE</v>
      </c>
      <c r="M53" s="11" t="str">
        <f>""</f>
        <v/>
      </c>
    </row>
    <row r="54" spans="1:13" ht="75" x14ac:dyDescent="0.25">
      <c r="A54" s="1">
        <v>53</v>
      </c>
      <c r="B54" s="1" t="s">
        <v>149</v>
      </c>
      <c r="C54" s="1" t="s">
        <v>983</v>
      </c>
      <c r="D54" s="12" t="s">
        <v>1634</v>
      </c>
      <c r="E54" s="1"/>
      <c r="F54" s="1"/>
      <c r="G54" s="1" t="s">
        <v>55</v>
      </c>
      <c r="H54" s="1">
        <v>0</v>
      </c>
      <c r="J54" s="1">
        <v>50</v>
      </c>
      <c r="K54" s="2" t="str">
        <f>CHAR(34)&amp;SUBSTITUTE(SUBSTITUTE(Table4[[#This Row],[Description]],CHAR(10),"&lt;br&gt;"),CHAR(13),"")&amp;CHAR(34)</f>
        <v>"Ironstone can be mined by using a Pick on an Ironstone ore node. These nodes can be identified by their blue, metallic veins.&lt;br&gt;&lt;br&gt;Equip a Pick and swing it at Ironstone nodes with {PrimaryActionV2}. "</v>
      </c>
      <c r="L54" s="8" t="str" cm="1">
        <f t="array" ref="L5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Blacksmith_3,Harvest Ironstone,"Ironstone can be mined by using a Pick on an Ironstone ore node. These nodes can be identified by their blue, metallic veins.&lt;br&gt;&lt;br&gt;Equip a Pick and swing it at Ironstone nodes with {PrimaryActionV2}. ",/Game/UI/Textures/GUIs/ExilesJourney/Icons/icon_journeytype_acquire.icon_journeytype_acquire,50,None,None,0,FALSE</v>
      </c>
      <c r="M54" s="11" t="str">
        <f>""</f>
        <v/>
      </c>
    </row>
    <row r="55" spans="1:13" ht="75" x14ac:dyDescent="0.25">
      <c r="A55" s="1">
        <v>54</v>
      </c>
      <c r="B55" s="1" t="s">
        <v>150</v>
      </c>
      <c r="C55" s="1" t="s">
        <v>984</v>
      </c>
      <c r="D55" s="12" t="s">
        <v>1635</v>
      </c>
      <c r="E55" s="1"/>
      <c r="F55" s="1"/>
      <c r="G55" s="1" t="s">
        <v>55</v>
      </c>
      <c r="H55" s="1">
        <v>0</v>
      </c>
      <c r="J55" s="1">
        <v>100</v>
      </c>
      <c r="K55" s="2" t="str">
        <f>CHAR(34)&amp;SUBSTITUTE(SUBSTITUTE(Table4[[#This Row],[Description]],CHAR(10),"&lt;br&gt;"),CHAR(13),"")&amp;CHAR(34)</f>
        <v>"Coal can be mined by a Pick and is an important fuel. Much more efficient than wood, coal will provide you with a fuel source without sacrificing your wood supply.&lt;br&gt;&lt;br&gt;Equip a Pick and swing it at coal nodes with {PrimaryActionV2}. "</v>
      </c>
      <c r="L55" s="8" t="str" cm="1">
        <f t="array" ref="L5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Blacksmith_4,Harvest Coal,"Coal can be mined by a Pick and is an important fuel. Much more efficient than wood, coal will provide you with a fuel source without sacrificing your wood supply.&lt;br&gt;&lt;br&gt;Equip a Pick and swing it at coal nodes with {PrimaryActionV2}. ",/Game/UI/Textures/GUIs/ExilesJourney/Icons/icon_journeytype_acquire.icon_journeytype_acquire,100,None,None,0,FALSE</v>
      </c>
      <c r="M55" s="11" t="str">
        <f>""</f>
        <v/>
      </c>
    </row>
    <row r="56" spans="1:13" ht="75" x14ac:dyDescent="0.25">
      <c r="A56" s="1">
        <v>55</v>
      </c>
      <c r="B56" s="1" t="s">
        <v>151</v>
      </c>
      <c r="C56" s="1" t="s">
        <v>985</v>
      </c>
      <c r="D56" s="12" t="s">
        <v>1446</v>
      </c>
      <c r="E56" s="1"/>
      <c r="F56" s="1"/>
      <c r="G56" s="1" t="s">
        <v>53</v>
      </c>
      <c r="H56" s="1">
        <v>0</v>
      </c>
      <c r="J56" s="1">
        <v>150</v>
      </c>
      <c r="K56" s="2" t="str">
        <f>CHAR(34)&amp;SUBSTITUTE(SUBSTITUTE(Table4[[#This Row],[Description]],CHAR(10),"&lt;br&gt;"),CHAR(13),"")&amp;CHAR(34)</f>
        <v>"Iron Bars are the most basic of metals but a much-needed resource. Later, you will learn how to upgrade your Iron bars. &lt;br&gt;&lt;br&gt;Smelt Iron Bars by putting Ironstone into a Furnace together with some fuel, such as coal."</v>
      </c>
      <c r="L56" s="8" t="str" cm="1">
        <f t="array" ref="L5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Blacksmith_5,Smelt an Iron Bar,"Iron Bars are the most basic of metals but a much-needed resource. Later, you will learn how to upgrade your Iron bars. &lt;br&gt;&lt;br&gt;Smelt Iron Bars by putting Ironstone into a Furnace together with some fuel, such as coal.",/Game/UI/Textures/GUIs/ExilesJourney/Icons/icon_journeytype_craft.icon_journeytype_craft,150,None,None,0,FALSE</v>
      </c>
      <c r="M56" s="11" t="str">
        <f>""</f>
        <v/>
      </c>
    </row>
    <row r="57" spans="1:13" ht="90" x14ac:dyDescent="0.25">
      <c r="A57" s="1">
        <v>56</v>
      </c>
      <c r="B57" s="1" t="s">
        <v>152</v>
      </c>
      <c r="C57" s="1" t="s">
        <v>1563</v>
      </c>
      <c r="D57" s="12" t="s">
        <v>1636</v>
      </c>
      <c r="E57" s="1" t="s">
        <v>752</v>
      </c>
      <c r="F57" s="1"/>
      <c r="G57" s="1" t="s">
        <v>53</v>
      </c>
      <c r="H57" s="1">
        <v>0</v>
      </c>
      <c r="J57" s="1">
        <v>200</v>
      </c>
      <c r="K57" s="2" t="str">
        <f>CHAR(34)&amp;SUBSTITUTE(SUBSTITUTE(Table4[[#This Row],[Description]],CHAR(10),"&lt;br&gt;"),CHAR(13),"")&amp;CHAR(34)</f>
        <v>"A Blacksmith's Bench is necessary for a crafter. In it, you will be able to craft not only weapons, but components used in building upgrades and more.&lt;br&gt;&lt;br&gt;Access the Blacksmith's Bench by pressing {InteractKey} while looking at it."</v>
      </c>
      <c r="L57" s="8" t="str" cm="1">
        <f t="array" ref="L5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Blacksmith_6,Access or Place a Blacksmith's Bench,"A Blacksmith's Bench is necessary for a crafter. In it, you will be able to craft not only weapons, but components used in building upgrades and more.&lt;br&gt;&lt;br&gt;Access the Blacksmith's Bench by pressing {InteractKey} while looking at it.",/Game/UI/Textures/GUIs/ExilesJourney/Icons/icon_journeytype_craft.icon_journeytype_craft,200,Blacksmithbench,None,0,FALSE</v>
      </c>
      <c r="M57" s="11" t="str">
        <f>""</f>
        <v/>
      </c>
    </row>
    <row r="58" spans="1:13" ht="60" x14ac:dyDescent="0.25">
      <c r="A58" s="1">
        <v>57</v>
      </c>
      <c r="B58" s="1" t="s">
        <v>153</v>
      </c>
      <c r="C58" s="1" t="s">
        <v>986</v>
      </c>
      <c r="D58" s="12" t="s">
        <v>1601</v>
      </c>
      <c r="E58" s="1"/>
      <c r="F58" s="1"/>
      <c r="G58" s="1" t="s">
        <v>52</v>
      </c>
      <c r="H58" s="1">
        <v>0</v>
      </c>
      <c r="J58" s="1">
        <v>250</v>
      </c>
      <c r="K58" s="2" t="str">
        <f>CHAR(34)&amp;SUBSTITUTE(SUBSTITUTE(Table4[[#This Row],[Description]],CHAR(10),"&lt;br&gt;"),CHAR(13),"")&amp;CHAR(34)</f>
        <v>"Unlock Iron Tools from the Knowledge menu.&lt;br&gt;&lt;br&gt;You can access the Knowledge window by pressing {ToggleRecipeInventory}."</v>
      </c>
      <c r="L58" s="8" t="str" cm="1">
        <f t="array" ref="L5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Blacksmith_7,Unlock the Iron Tools Knowledge,"Unlock Iron Tools from the Knowledge menu.&lt;br&gt;&lt;br&gt;You can access the Knowledge window by pressing {ToggleRecipeInventory}.",/Game/UI/Textures/GUIs/ExilesJourney/Icons/icon_journeytype_knowledge.icon_journeytype_knowledge,250,None,None,0,FALSE</v>
      </c>
      <c r="M58" s="11" t="str">
        <f>""</f>
        <v/>
      </c>
    </row>
    <row r="59" spans="1:13" ht="60" x14ac:dyDescent="0.25">
      <c r="A59" s="1">
        <v>58</v>
      </c>
      <c r="B59" s="1" t="s">
        <v>154</v>
      </c>
      <c r="C59" s="1" t="s">
        <v>987</v>
      </c>
      <c r="D59" s="12" t="s">
        <v>1105</v>
      </c>
      <c r="E59" s="1" t="s">
        <v>602</v>
      </c>
      <c r="F59" s="1"/>
      <c r="G59" s="1" t="s">
        <v>53</v>
      </c>
      <c r="H59" s="1">
        <v>0</v>
      </c>
      <c r="I59" s="4" t="s">
        <v>49</v>
      </c>
      <c r="J59" s="1">
        <v>375</v>
      </c>
      <c r="K59" s="2" t="str">
        <f>CHAR(34)&amp;SUBSTITUTE(SUBSTITUTE(Table4[[#This Row],[Description]],CHAR(10),"&lt;br&gt;"),CHAR(13),"")&amp;CHAR(34)</f>
        <v>"Iron tools are much better and sturdier than Stone Tools and will increase harvest-efficiency over their Stone counterparts.&lt;br&gt;&lt;br&gt;Craft an Iron Pick in the crafting panel of a Blacksmith's Bench."</v>
      </c>
      <c r="L59" s="8" t="str" cm="1">
        <f t="array" ref="L5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Blacksmith_8,Craft an Iron Pick,"Iron tools are much better and sturdier than Stone Tools and will increase harvest-efficiency over their Stone counterparts.&lt;br&gt;&lt;br&gt;Craft an Iron Pick in the crafting panel of a Blacksmith's Bench.",/Game/UI/Textures/GUIs/ExilesJourney/Icons/icon_journeytype_craft.icon_journeytype_craft,375,CraftIronTool,None,0,TRUE</v>
      </c>
      <c r="M59" s="11" t="str">
        <f>""</f>
        <v/>
      </c>
    </row>
    <row r="60" spans="1:13" ht="75" x14ac:dyDescent="0.25">
      <c r="A60" s="1">
        <v>59</v>
      </c>
      <c r="B60" s="1" t="s">
        <v>155</v>
      </c>
      <c r="C60" s="1" t="s">
        <v>988</v>
      </c>
      <c r="D60" s="12" t="s">
        <v>1447</v>
      </c>
      <c r="E60" s="1" t="s">
        <v>686</v>
      </c>
      <c r="F60" s="1"/>
      <c r="G60" s="1" t="s">
        <v>53</v>
      </c>
      <c r="H60" s="1">
        <v>0</v>
      </c>
      <c r="I60" s="4" t="s">
        <v>49</v>
      </c>
      <c r="J60" s="1">
        <v>625</v>
      </c>
      <c r="K60" s="2" t="str">
        <f>CHAR(34)&amp;SUBSTITUTE(SUBSTITUTE(Table4[[#This Row],[Description]],CHAR(10),"&lt;br&gt;"),CHAR(13),"")&amp;CHAR(34)</f>
        <v>"Iron Weapons are primitive but very efficient implements of destruction and an improvement over their Stone counterparts.&lt;br&gt;&lt;br&gt;Craft an Iron Weapon in the crafting panel of a Blacksmith's Bench."</v>
      </c>
      <c r="L60" s="8" t="str" cm="1">
        <f t="array" ref="L6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Blacksmith_10,Craft an Iron weapon,"Iron Weapons are primitive but very efficient implements of destruction and an improvement over their Stone counterparts.&lt;br&gt;&lt;br&gt;Craft an Iron Weapon in the crafting panel of a Blacksmith's Bench.",/Game/UI/Textures/GUIs/ExilesJourney/Icons/icon_journeytype_craft.icon_journeytype_craft,625,CraftIronWeapon,None,0,TRUE</v>
      </c>
      <c r="M60" s="11" t="str">
        <f>""</f>
        <v/>
      </c>
    </row>
    <row r="61" spans="1:13" ht="105" x14ac:dyDescent="0.25">
      <c r="A61" s="1">
        <v>60</v>
      </c>
      <c r="B61" s="1" t="s">
        <v>156</v>
      </c>
      <c r="C61" s="1" t="s">
        <v>989</v>
      </c>
      <c r="D61" s="12" t="s">
        <v>1596</v>
      </c>
      <c r="E61" s="1"/>
      <c r="F61" s="1"/>
      <c r="G61" s="1" t="s">
        <v>52</v>
      </c>
      <c r="H61" s="1">
        <v>0</v>
      </c>
      <c r="J61" s="1">
        <v>5</v>
      </c>
      <c r="K61" s="2" t="str">
        <f>CHAR(34)&amp;SUBSTITUTE(SUBSTITUTE(Table4[[#This Row],[Description]],CHAR(10),"&lt;br&gt;"),CHAR(13),"")&amp;CHAR(34)</f>
        <v>"To begin your journey as a brewer, you must first learn how to operate a Fluid Press.&lt;br&gt;&lt;br&gt;Unlock Fluid Press from the Knowledge menu.&lt;br&gt;&lt;br&gt;You can access the Knowledge window by pressing {ToggleRecipeInventory}."</v>
      </c>
      <c r="L61" s="8" t="str" cm="1">
        <f t="array" ref="L6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Brewer_1,Unlock the Fluid Press Knowledge,"To begin your journey as a brewer, you must first learn how to operate a Fluid Press.&lt;br&gt;&lt;br&gt;Unlock Fluid Press from the Knowledge menu.&lt;br&gt;&lt;br&gt;You can access the Knowledge window by pressing {ToggleRecipeInventory}.",/Game/UI/Textures/GUIs/ExilesJourney/Icons/icon_journeytype_knowledge.icon_journeytype_knowledge,5,None,None,0,FALSE</v>
      </c>
      <c r="M61" s="11" t="str">
        <f>""</f>
        <v/>
      </c>
    </row>
    <row r="62" spans="1:13" ht="90" x14ac:dyDescent="0.25">
      <c r="A62" s="1">
        <v>61</v>
      </c>
      <c r="B62" s="1" t="s">
        <v>157</v>
      </c>
      <c r="C62" s="1" t="s">
        <v>990</v>
      </c>
      <c r="D62" s="12" t="s">
        <v>1448</v>
      </c>
      <c r="E62" s="1"/>
      <c r="F62" s="1"/>
      <c r="G62" s="1" t="s">
        <v>53</v>
      </c>
      <c r="H62" s="1">
        <v>0</v>
      </c>
      <c r="J62" s="1">
        <v>25</v>
      </c>
      <c r="K62" s="2" t="str">
        <f>CHAR(34)&amp;SUBSTITUTE(SUBSTITUTE(Table4[[#This Row],[Description]],CHAR(10),"&lt;br&gt;"),CHAR(13),"")&amp;CHAR(34)</f>
        <v>"Berries can be put into a Fluid Press to get Berry Juice from them. Berry Juice can be drunk, or further used in other recipes such as Wine.&lt;br&gt;&lt;br&gt;Place berries in the Fluid Press inventory and activate it by pressing the Play button."</v>
      </c>
      <c r="L62" s="8" t="str" cm="1">
        <f t="array" ref="L6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Brewer_2,Put Berries into a Fluid Press,"Berries can be put into a Fluid Press to get Berry Juice from them. Berry Juice can be drunk, or further used in other recipes such as Wine.&lt;br&gt;&lt;br&gt;Place berries in the Fluid Press inventory and activate it by pressing the Play button.",/Game/UI/Textures/GUIs/ExilesJourney/Icons/icon_journeytype_craft.icon_journeytype_craft,25,None,None,0,FALSE</v>
      </c>
      <c r="M62" s="11" t="str">
        <f>""</f>
        <v/>
      </c>
    </row>
    <row r="63" spans="1:13" ht="120" x14ac:dyDescent="0.25">
      <c r="A63" s="1">
        <v>62</v>
      </c>
      <c r="B63" s="1" t="s">
        <v>158</v>
      </c>
      <c r="C63" s="1" t="s">
        <v>991</v>
      </c>
      <c r="D63" s="12" t="s">
        <v>1602</v>
      </c>
      <c r="E63" s="1"/>
      <c r="F63" s="1"/>
      <c r="G63" s="1" t="s">
        <v>52</v>
      </c>
      <c r="H63" s="1">
        <v>0</v>
      </c>
      <c r="J63" s="1">
        <v>50</v>
      </c>
      <c r="K63" s="2" t="str">
        <f>CHAR(34)&amp;SUBSTITUTE(SUBSTITUTE(Table4[[#This Row],[Description]],CHAR(10),"&lt;br&gt;"),CHAR(13),"")&amp;CHAR(34)</f>
        <v>"A beehive is a source of honey, which is used as a flavoring and mild antiseptic. You will need a beehive for many brewing recipes.&lt;br&gt;&lt;br&gt;Unlock Apiarist from the Knowledge menu.&lt;br&gt;&lt;br&gt;You can access the Knowledge window by pressing {ToggleRecipeInventory}."</v>
      </c>
      <c r="L63" s="8" t="str" cm="1">
        <f t="array" ref="L6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Brewer_3,Unlock the Apiarist Knowledge,"A beehive is a source of honey, which is used as a flavoring and mild antiseptic. You will need a beehive for many brewing recipes.&lt;br&gt;&lt;br&gt;Unlock Apiarist from the Knowledge menu.&lt;br&gt;&lt;br&gt;You can access the Knowledge window by pressing {ToggleRecipeInventory}.",/Game/UI/Textures/GUIs/ExilesJourney/Icons/icon_journeytype_knowledge.icon_journeytype_knowledge,50,None,None,0,FALSE</v>
      </c>
      <c r="M63" s="11" t="str">
        <f>""</f>
        <v/>
      </c>
    </row>
    <row r="64" spans="1:13" ht="75" x14ac:dyDescent="0.25">
      <c r="A64" s="1">
        <v>63</v>
      </c>
      <c r="B64" s="1" t="s">
        <v>159</v>
      </c>
      <c r="C64" s="1" t="s">
        <v>992</v>
      </c>
      <c r="D64" s="12" t="s">
        <v>1449</v>
      </c>
      <c r="E64" s="1"/>
      <c r="F64" s="1"/>
      <c r="G64" s="1" t="s">
        <v>53</v>
      </c>
      <c r="H64" s="1">
        <v>0</v>
      </c>
      <c r="J64" s="1">
        <v>100</v>
      </c>
      <c r="K64" s="2" t="str">
        <f>CHAR(34)&amp;SUBSTITUTE(SUBSTITUTE(Table4[[#This Row],[Description]],CHAR(10),"&lt;br&gt;"),CHAR(13),"")&amp;CHAR(34)</f>
        <v>"You will find occasionally find bees when harvesting shrubs and bushes.&lt;br&gt;&lt;br&gt;Bee placed in a hive will produce honey over time, which is used in many food and drink recipes as well as healing salves."</v>
      </c>
      <c r="L64" s="8" t="str" cm="1">
        <f t="array" ref="L6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Brewer_4,Put a Bee in a Beehive,"You will find occasionally find bees when harvesting shrubs and bushes.&lt;br&gt;&lt;br&gt;Bee placed in a hive will produce honey over time, which is used in many food and drink recipes as well as healing salves.",/Game/UI/Textures/GUIs/ExilesJourney/Icons/icon_journeytype_craft.icon_journeytype_craft,100,None,None,0,FALSE</v>
      </c>
      <c r="M64" s="11" t="str">
        <f>""</f>
        <v/>
      </c>
    </row>
    <row r="65" spans="1:13" ht="45" x14ac:dyDescent="0.25">
      <c r="A65" s="1">
        <v>64</v>
      </c>
      <c r="B65" s="1" t="s">
        <v>160</v>
      </c>
      <c r="C65" s="1" t="s">
        <v>993</v>
      </c>
      <c r="D65" s="12" t="s">
        <v>1106</v>
      </c>
      <c r="E65" s="1"/>
      <c r="F65" s="1"/>
      <c r="G65" s="1" t="s">
        <v>53</v>
      </c>
      <c r="H65" s="1">
        <v>0</v>
      </c>
      <c r="J65" s="1">
        <v>150</v>
      </c>
      <c r="K65" s="2" t="str">
        <f>CHAR(34)&amp;SUBSTITUTE(SUBSTITUTE(Table4[[#This Row],[Description]],CHAR(10),"&lt;br&gt;"),CHAR(13),"")&amp;CHAR(34)</f>
        <v>"Queen Bees are very efficient at producing honey and by placing a Queen Bee in a Beehive, you will gain a significant amount of honey in a short amount of time."</v>
      </c>
      <c r="L65" s="8" t="str" cm="1">
        <f t="array" ref="L6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Brewer_5,Put a Queen Bee in a Beehive,"Queen Bees are very efficient at producing honey and by placing a Queen Bee in a Beehive, you will gain a significant amount of honey in a short amount of time.",/Game/UI/Textures/GUIs/ExilesJourney/Icons/icon_journeytype_craft.icon_journeytype_craft,150,None,None,0,FALSE</v>
      </c>
      <c r="M65" s="11" t="str">
        <f>""</f>
        <v/>
      </c>
    </row>
    <row r="66" spans="1:13" ht="60" x14ac:dyDescent="0.25">
      <c r="A66" s="1">
        <v>65</v>
      </c>
      <c r="B66" s="1" t="s">
        <v>161</v>
      </c>
      <c r="C66" s="1" t="s">
        <v>994</v>
      </c>
      <c r="D66" s="12" t="s">
        <v>1603</v>
      </c>
      <c r="E66" s="1"/>
      <c r="F66" s="1"/>
      <c r="G66" s="1" t="s">
        <v>52</v>
      </c>
      <c r="H66" s="1">
        <v>0</v>
      </c>
      <c r="J66" s="1">
        <v>200</v>
      </c>
      <c r="K66" s="2" t="str">
        <f>CHAR(34)&amp;SUBSTITUTE(SUBSTITUTE(Table4[[#This Row],[Description]],CHAR(10),"&lt;br&gt;"),CHAR(13),"")&amp;CHAR(34)</f>
        <v>"Unlock Brewer from the Knowledge menu.&lt;br&gt;&lt;br&gt;You can access the Knowledge window by pressing {ToggleRecipeInventory}."</v>
      </c>
      <c r="L66" s="8" t="str" cm="1">
        <f t="array" ref="L6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Brewer_6,Unlock the Brewing Knowledge,"Unlock Brewer from the Knowledge menu.&lt;br&gt;&lt;br&gt;You can access the Knowledge window by pressing {ToggleRecipeInventory}.",/Game/UI/Textures/GUIs/ExilesJourney/Icons/icon_journeytype_knowledge.icon_journeytype_knowledge,200,None,None,0,FALSE</v>
      </c>
      <c r="M66" s="11" t="str">
        <f>""</f>
        <v/>
      </c>
    </row>
    <row r="67" spans="1:13" ht="75" x14ac:dyDescent="0.25">
      <c r="A67" s="1">
        <v>66</v>
      </c>
      <c r="B67" s="1" t="s">
        <v>162</v>
      </c>
      <c r="C67" s="1" t="s">
        <v>1564</v>
      </c>
      <c r="D67" s="12" t="s">
        <v>1637</v>
      </c>
      <c r="E67" s="1" t="s">
        <v>748</v>
      </c>
      <c r="F67" s="1"/>
      <c r="G67" s="1" t="s">
        <v>53</v>
      </c>
      <c r="H67" s="1">
        <v>0</v>
      </c>
      <c r="J67" s="1">
        <v>250</v>
      </c>
      <c r="K67" s="2" t="str">
        <f>CHAR(34)&amp;SUBSTITUTE(SUBSTITUTE(Table4[[#This Row],[Description]],CHAR(10),"&lt;br&gt;"),CHAR(13),"")&amp;CHAR(34)</f>
        <v>"The arts of fermentation give humankind the gift of drink and libation. These wooden barrels are the heart of that blessed task.&lt;br&gt;&lt;br&gt;Access the Fermentation Barrel by pressing {InteractKey} while looking at it."</v>
      </c>
      <c r="L67" s="8" t="str" cm="1">
        <f t="array" ref="L6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Brewer_7,Access or Place a Fermentation Barrel,"The arts of fermentation give humankind the gift of drink and libation. These wooden barrels are the heart of that blessed task.&lt;br&gt;&lt;br&gt;Access the Fermentation Barrel by pressing {InteractKey} while looking at it.",/Game/UI/Textures/GUIs/ExilesJourney/Icons/icon_journeytype_craft.icon_journeytype_craft,250,FermentationBarrel,None,0,FALSE</v>
      </c>
      <c r="M67" s="11" t="str">
        <f>""</f>
        <v/>
      </c>
    </row>
    <row r="68" spans="1:13" ht="75" x14ac:dyDescent="0.25">
      <c r="A68" s="1">
        <v>67</v>
      </c>
      <c r="B68" s="1" t="s">
        <v>163</v>
      </c>
      <c r="C68" s="1" t="s">
        <v>995</v>
      </c>
      <c r="D68" s="12" t="s">
        <v>996</v>
      </c>
      <c r="E68" s="1" t="s">
        <v>687</v>
      </c>
      <c r="F68" s="1"/>
      <c r="G68" s="1" t="s">
        <v>53</v>
      </c>
      <c r="H68" s="1">
        <v>0</v>
      </c>
      <c r="J68" s="1">
        <v>375</v>
      </c>
      <c r="K68" s="2" t="str">
        <f>CHAR(34)&amp;SUBSTITUTE(SUBSTITUTE(Table4[[#This Row],[Description]],CHAR(10),"&lt;br&gt;"),CHAR(13),"")&amp;CHAR(34)</f>
        <v>"Some drinks will warm your body up and others cool it down. This can be of benefit when exploring hotter or colder regions. At the price of getting drunk, of course.&lt;br&gt;&lt;br&gt;Craft Wine in the crafting panel of a Fermentation Barrel."</v>
      </c>
      <c r="L68" s="8" t="str" cm="1">
        <f t="array" ref="L6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Brewer_8,Brew Wine,"Some drinks will warm your body up and others cool it down. This can be of benefit when exploring hotter or colder regions. At the price of getting drunk, of course.&lt;br&gt;&lt;br&gt;Craft Wine in the crafting panel of a Fermentation Barrel.",/Game/UI/Textures/GUIs/ExilesJourney/Icons/icon_journeytype_craft.icon_journeytype_craft,375,BrewWine,None,0,FALSE</v>
      </c>
      <c r="M68" s="11" t="str">
        <f>""</f>
        <v/>
      </c>
    </row>
    <row r="69" spans="1:13" ht="75" x14ac:dyDescent="0.25">
      <c r="A69" s="1">
        <v>68</v>
      </c>
      <c r="B69" s="1" t="s">
        <v>164</v>
      </c>
      <c r="C69" s="1" t="s">
        <v>997</v>
      </c>
      <c r="D69" s="12" t="s">
        <v>998</v>
      </c>
      <c r="E69" s="1" t="s">
        <v>688</v>
      </c>
      <c r="F69" s="1"/>
      <c r="G69" s="1" t="s">
        <v>53</v>
      </c>
      <c r="H69" s="1">
        <v>0</v>
      </c>
      <c r="J69" s="1">
        <v>500</v>
      </c>
      <c r="K69" s="2" t="str">
        <f>CHAR(34)&amp;SUBSTITUTE(SUBSTITUTE(Table4[[#This Row],[Description]],CHAR(10),"&lt;br&gt;"),CHAR(13),"")&amp;CHAR(34)</f>
        <v>"Drinks like Mead have additional effects such as quenching your thirst more, healing you, or even providing more esoteric benefits or buffs.&lt;br&gt;&lt;br&gt;Craft Mead in the crafting panel of a Fermentation Barrel."</v>
      </c>
      <c r="L69" s="8" t="str" cm="1">
        <f t="array" ref="L6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Brewer_9,Brew Mead,"Drinks like Mead have additional effects such as quenching your thirst more, healing you, or even providing more esoteric benefits or buffs.&lt;br&gt;&lt;br&gt;Craft Mead in the crafting panel of a Fermentation Barrel.",/Game/UI/Textures/GUIs/ExilesJourney/Icons/icon_journeytype_craft.icon_journeytype_craft,500,BrewMead,None,0,FALSE</v>
      </c>
      <c r="M69" s="11" t="str">
        <f>""</f>
        <v/>
      </c>
    </row>
    <row r="70" spans="1:13" ht="60" x14ac:dyDescent="0.25">
      <c r="A70" s="1">
        <v>69</v>
      </c>
      <c r="B70" s="1" t="s">
        <v>165</v>
      </c>
      <c r="C70" s="1" t="s">
        <v>999</v>
      </c>
      <c r="D70" s="12" t="s">
        <v>1107</v>
      </c>
      <c r="E70" s="1" t="s">
        <v>781</v>
      </c>
      <c r="F70" s="1"/>
      <c r="G70" s="1" t="s">
        <v>78</v>
      </c>
      <c r="H70" s="1">
        <v>0</v>
      </c>
      <c r="J70" s="1">
        <v>625</v>
      </c>
      <c r="K70" s="2" t="str">
        <f>CHAR(34)&amp;SUBSTITUTE(SUBSTITUTE(Table4[[#This Row],[Description]],CHAR(10),"&lt;br&gt;"),CHAR(13),"")&amp;CHAR(34)</f>
        <v>"Getting drunk is not always the best idea, as it can hamper your vision. However - this may be a justified sacrifice if you are freezing or wish to go into battle under the influence of berserk strength."</v>
      </c>
      <c r="L70" s="8" t="str" cm="1">
        <f t="array" ref="L7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Brewer_10,Get Drunk,"Getting drunk is not always the best idea, as it can hamper your vision. However - this may be a justified sacrifice if you are freezing or wish to go into battle under the influence of berserk strength.",/Game/UI/Textures/GUIs/ExilesJourney/Icons/icon_journeytype_acquire.icon_journeytype_acquire,625,GetDrunk,None,0,FALSE</v>
      </c>
      <c r="M70" s="11" t="str">
        <f>""</f>
        <v/>
      </c>
    </row>
    <row r="71" spans="1:13" ht="45" x14ac:dyDescent="0.25">
      <c r="A71" s="1">
        <v>70</v>
      </c>
      <c r="B71" s="1" t="s">
        <v>166</v>
      </c>
      <c r="C71" s="1" t="s">
        <v>1000</v>
      </c>
      <c r="D71" s="12" t="s">
        <v>1001</v>
      </c>
      <c r="E71" s="1" t="s">
        <v>625</v>
      </c>
      <c r="F71" s="1"/>
      <c r="G71" s="1" t="s">
        <v>54</v>
      </c>
      <c r="H71" s="1">
        <v>0</v>
      </c>
      <c r="J71" s="1">
        <v>5</v>
      </c>
      <c r="K71" s="2" t="str">
        <f>CHAR(34)&amp;SUBSTITUTE(SUBSTITUTE(Table4[[#This Row],[Description]],CHAR(10),"&lt;br&gt;"),CHAR(13),"")&amp;CHAR(34)</f>
        <v>"While exploring the Exiled Lands you will find unique locations. These locations contain camps, vistas or are important in other ways."</v>
      </c>
      <c r="L71" s="8" t="str" cm="1">
        <f t="array" ref="L7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Cartographer_1,Find the Summoning Place,"While exploring the Exiled Lands you will find unique locations. These locations contain camps, vistas or are important in other ways.",/Game/UI/Textures/GUIs/ExilesJourney/Icons/icon_journeytype_explore.icon_journeytype_explore,5,VisitDarfariCapitol,None,0,FALSE</v>
      </c>
      <c r="M71" s="11" t="str">
        <f>""</f>
        <v/>
      </c>
    </row>
    <row r="72" spans="1:13" ht="45" x14ac:dyDescent="0.25">
      <c r="A72" s="1">
        <v>71</v>
      </c>
      <c r="B72" s="1" t="s">
        <v>167</v>
      </c>
      <c r="C72" s="1" t="s">
        <v>1002</v>
      </c>
      <c r="D72" s="12" t="s">
        <v>1001</v>
      </c>
      <c r="E72" s="1" t="s">
        <v>626</v>
      </c>
      <c r="F72" s="1"/>
      <c r="G72" s="1" t="s">
        <v>54</v>
      </c>
      <c r="H72" s="1">
        <v>0</v>
      </c>
      <c r="J72" s="1">
        <v>25</v>
      </c>
      <c r="K72" s="2" t="str">
        <f>CHAR(34)&amp;SUBSTITUTE(SUBSTITUTE(Table4[[#This Row],[Description]],CHAR(10),"&lt;br&gt;"),CHAR(13),"")&amp;CHAR(34)</f>
        <v>"While exploring the Exiled Lands you will find unique locations. These locations contain camps, vistas or are important in other ways."</v>
      </c>
      <c r="L72" s="8" t="str" cm="1">
        <f t="array" ref="L7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Cartographer_2,Find the Black Galleon,"While exploring the Exiled Lands you will find unique locations. These locations contain camps, vistas or are important in other ways.",/Game/UI/Textures/GUIs/ExilesJourney/Icons/icon_journeytype_explore.icon_journeytype_explore,25,VisitBlackGalleon,None,0,FALSE</v>
      </c>
      <c r="M72" s="11" t="str">
        <f>""</f>
        <v/>
      </c>
    </row>
    <row r="73" spans="1:13" ht="45" x14ac:dyDescent="0.25">
      <c r="A73" s="1">
        <v>72</v>
      </c>
      <c r="B73" s="1" t="s">
        <v>168</v>
      </c>
      <c r="C73" s="1" t="s">
        <v>1743</v>
      </c>
      <c r="D73" s="12" t="s">
        <v>1001</v>
      </c>
      <c r="E73" s="1" t="s">
        <v>627</v>
      </c>
      <c r="F73" s="1"/>
      <c r="G73" s="1" t="s">
        <v>54</v>
      </c>
      <c r="H73" s="1">
        <v>0</v>
      </c>
      <c r="J73" s="1">
        <v>50</v>
      </c>
      <c r="K73" s="2" t="str">
        <f>CHAR(34)&amp;SUBSTITUTE(SUBSTITUTE(Table4[[#This Row],[Description]],CHAR(10),"&lt;br&gt;"),CHAR(13),"")&amp;CHAR(34)</f>
        <v>"While exploring the Exiled Lands you will find unique locations. These locations contain camps, vistas or are important in other ways."</v>
      </c>
      <c r="L73" s="8" t="str" cm="1">
        <f t="array" ref="L7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Cartographer_3,Find Xel-Ha,"While exploring the Exiled Lands you will find unique locations. These locations contain camps, vistas or are important in other ways.",/Game/UI/Textures/GUIs/ExilesJourney/Icons/icon_journeytype_explore.icon_journeytype_explore,50,VisitXelha,None,0,FALSE</v>
      </c>
      <c r="M73" s="11" t="str">
        <f>""</f>
        <v/>
      </c>
    </row>
    <row r="74" spans="1:13" ht="45" x14ac:dyDescent="0.25">
      <c r="A74" s="1">
        <v>73</v>
      </c>
      <c r="B74" s="1" t="s">
        <v>169</v>
      </c>
      <c r="C74" s="1" t="s">
        <v>1003</v>
      </c>
      <c r="D74" s="12" t="s">
        <v>1001</v>
      </c>
      <c r="E74" s="1" t="s">
        <v>622</v>
      </c>
      <c r="F74" s="1"/>
      <c r="G74" s="1" t="s">
        <v>54</v>
      </c>
      <c r="H74" s="1">
        <v>0</v>
      </c>
      <c r="J74" s="1">
        <v>100</v>
      </c>
      <c r="K74" s="2" t="str">
        <f>CHAR(34)&amp;SUBSTITUTE(SUBSTITUTE(Table4[[#This Row],[Description]],CHAR(10),"&lt;br&gt;"),CHAR(13),"")&amp;CHAR(34)</f>
        <v>"While exploring the Exiled Lands you will find unique locations. These locations contain camps, vistas or are important in other ways."</v>
      </c>
      <c r="L74" s="8" t="str" cm="1">
        <f t="array" ref="L7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Cartographer_4,Find Sepermeru,"While exploring the Exiled Lands you will find unique locations. These locations contain camps, vistas or are important in other ways.",/Game/UI/Textures/GUIs/ExilesJourney/Icons/icon_journeytype_explore.icon_journeytype_explore,100,VisitSepermeru,None,0,FALSE</v>
      </c>
      <c r="M74" s="11" t="str">
        <f>""</f>
        <v/>
      </c>
    </row>
    <row r="75" spans="1:13" ht="45" x14ac:dyDescent="0.25">
      <c r="A75" s="1">
        <v>74</v>
      </c>
      <c r="B75" s="1" t="s">
        <v>170</v>
      </c>
      <c r="C75" s="1" t="s">
        <v>1742</v>
      </c>
      <c r="D75" s="12" t="s">
        <v>1001</v>
      </c>
      <c r="E75" s="1" t="s">
        <v>623</v>
      </c>
      <c r="F75" s="1"/>
      <c r="G75" s="1" t="s">
        <v>54</v>
      </c>
      <c r="H75" s="1">
        <v>0</v>
      </c>
      <c r="J75" s="1">
        <v>150</v>
      </c>
      <c r="K75" s="2" t="str">
        <f>CHAR(34)&amp;SUBSTITUTE(SUBSTITUTE(Table4[[#This Row],[Description]],CHAR(10),"&lt;br&gt;"),CHAR(13),"")&amp;CHAR(34)</f>
        <v>"While exploring the Exiled Lands you will find unique locations. These locations contain camps, vistas or are important in other ways."</v>
      </c>
      <c r="L75" s="8" t="str" cm="1">
        <f t="array" ref="L7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Cartographer_5,Find New Asagarth,"While exploring the Exiled Lands you will find unique locations. These locations contain camps, vistas or are important in other ways.",/Game/UI/Textures/GUIs/ExilesJourney/Icons/icon_journeytype_explore.icon_journeytype_explore,150,VisitNewAsagard,None,0,FALSE</v>
      </c>
      <c r="M75" s="11" t="str">
        <f>""</f>
        <v/>
      </c>
    </row>
    <row r="76" spans="1:13" ht="45" x14ac:dyDescent="0.25">
      <c r="A76" s="1">
        <v>75</v>
      </c>
      <c r="B76" s="1" t="s">
        <v>171</v>
      </c>
      <c r="C76" s="1" t="s">
        <v>1004</v>
      </c>
      <c r="D76" s="12" t="s">
        <v>1001</v>
      </c>
      <c r="E76" s="1" t="s">
        <v>624</v>
      </c>
      <c r="F76" s="1"/>
      <c r="G76" s="1" t="s">
        <v>54</v>
      </c>
      <c r="H76" s="1">
        <v>0</v>
      </c>
      <c r="J76" s="1">
        <v>200</v>
      </c>
      <c r="K76" s="2" t="str">
        <f>CHAR(34)&amp;SUBSTITUTE(SUBSTITUTE(Table4[[#This Row],[Description]],CHAR(10),"&lt;br&gt;"),CHAR(13),"")&amp;CHAR(34)</f>
        <v>"While exploring the Exiled Lands you will find unique locations. These locations contain camps, vistas or are important in other ways."</v>
      </c>
      <c r="L76" s="8" t="str" cm="1">
        <f t="array" ref="L7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Cartographer_6,Find the Mounds of the Dead,"While exploring the Exiled Lands you will find unique locations. These locations contain camps, vistas or are important in other ways.",/Game/UI/Textures/GUIs/ExilesJourney/Icons/icon_journeytype_explore.icon_journeytype_explore,200,VisitMoundsDead,None,0,FALSE</v>
      </c>
      <c r="M76" s="11" t="str">
        <f>""</f>
        <v/>
      </c>
    </row>
    <row r="77" spans="1:13" ht="45" x14ac:dyDescent="0.25">
      <c r="A77" s="1">
        <v>76</v>
      </c>
      <c r="B77" s="1" t="s">
        <v>172</v>
      </c>
      <c r="C77" s="1" t="s">
        <v>1005</v>
      </c>
      <c r="D77" s="12" t="s">
        <v>1001</v>
      </c>
      <c r="E77" s="1" t="s">
        <v>628</v>
      </c>
      <c r="F77" s="1"/>
      <c r="G77" s="1" t="s">
        <v>54</v>
      </c>
      <c r="H77" s="1">
        <v>0</v>
      </c>
      <c r="J77" s="1">
        <v>200</v>
      </c>
      <c r="K77" s="2" t="str">
        <f>CHAR(34)&amp;SUBSTITUTE(SUBSTITUTE(Table4[[#This Row],[Description]],CHAR(10),"&lt;br&gt;"),CHAR(13),"")&amp;CHAR(34)</f>
        <v>"While exploring the Exiled Lands you will find unique locations. These locations contain camps, vistas or are important in other ways."</v>
      </c>
      <c r="L77" s="8" t="str" cm="1">
        <f t="array" ref="L7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Cartographer_7,Find the Volcano,"While exploring the Exiled Lands you will find unique locations. These locations contain camps, vistas or are important in other ways.",/Game/UI/Textures/GUIs/ExilesJourney/Icons/icon_journeytype_explore.icon_journeytype_explore,200,VisitVolcano,None,0,FALSE</v>
      </c>
      <c r="M77" s="11" t="str">
        <f>""</f>
        <v/>
      </c>
    </row>
    <row r="78" spans="1:13" ht="90" x14ac:dyDescent="0.25">
      <c r="A78" s="1">
        <v>77</v>
      </c>
      <c r="B78" s="1" t="s">
        <v>173</v>
      </c>
      <c r="C78" s="1" t="s">
        <v>1006</v>
      </c>
      <c r="D78" s="12" t="s">
        <v>1604</v>
      </c>
      <c r="E78" s="1"/>
      <c r="F78" s="1"/>
      <c r="G78" s="1" t="s">
        <v>52</v>
      </c>
      <c r="H78" s="1">
        <v>0</v>
      </c>
      <c r="J78" s="1">
        <v>5</v>
      </c>
      <c r="K78" s="2" t="str">
        <f>CHAR(34)&amp;SUBSTITUTE(SUBSTITUTE(Table4[[#This Row],[Description]],CHAR(10),"&lt;br&gt;"),CHAR(13),"")&amp;CHAR(34)</f>
        <v>"As a chef, you will be cooking copious amounts of food.&lt;br&gt;&lt;br&gt;Unlock Improved Campfire from the Knowledge menu.&lt;br&gt;&lt;br&gt;You can access the Knowledge window by pressing {ToggleRecipeInventory}."</v>
      </c>
      <c r="L78" s="8" t="str" cm="1">
        <f t="array" ref="L7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Chef_1,Unlock the Improved Campfire Knowledge,"As a chef, you will be cooking copious amounts of food.&lt;br&gt;&lt;br&gt;Unlock Improved Campfire from the Knowledge menu.&lt;br&gt;&lt;br&gt;You can access the Knowledge window by pressing {ToggleRecipeInventory}.",/Game/UI/Textures/GUIs/ExilesJourney/Icons/icon_journeytype_knowledge.icon_journeytype_knowledge,5,None,None,0,FALSE</v>
      </c>
      <c r="M78" s="11" t="str">
        <f>""</f>
        <v/>
      </c>
    </row>
    <row r="79" spans="1:13" ht="60" x14ac:dyDescent="0.25">
      <c r="A79" s="1">
        <v>78</v>
      </c>
      <c r="B79" s="1" t="s">
        <v>174</v>
      </c>
      <c r="C79" s="1" t="s">
        <v>1007</v>
      </c>
      <c r="D79" s="12" t="s">
        <v>1451</v>
      </c>
      <c r="E79" s="1"/>
      <c r="F79" s="1"/>
      <c r="G79" s="1" t="s">
        <v>52</v>
      </c>
      <c r="H79" s="1">
        <v>0</v>
      </c>
      <c r="J79" s="1">
        <v>25</v>
      </c>
      <c r="K79" s="2" t="str">
        <f>CHAR(34)&amp;SUBSTITUTE(SUBSTITUTE(Table4[[#This Row],[Description]],CHAR(10),"&lt;br&gt;"),CHAR(13),"")&amp;CHAR(34)</f>
        <v>"The bonfire is the pinnacle of basic cooking resources. It provides a large inventory space and has a small footprint.&lt;br&gt;&lt;br&gt;Unlock Bonfire from the Knowledge menu."</v>
      </c>
      <c r="L79" s="8" t="str" cm="1">
        <f t="array" ref="L7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Chef_2,Unlock the Bonfire Knowledge,"The bonfire is the pinnacle of basic cooking resources. It provides a large inventory space and has a small footprint.&lt;br&gt;&lt;br&gt;Unlock Bonfire from the Knowledge menu.",/Game/UI/Textures/GUIs/ExilesJourney/Icons/icon_journeytype_knowledge.icon_journeytype_knowledge,25,None,None,0,FALSE</v>
      </c>
      <c r="M79" s="11" t="str">
        <f>""</f>
        <v/>
      </c>
    </row>
    <row r="80" spans="1:13" ht="90" x14ac:dyDescent="0.25">
      <c r="A80" s="1">
        <v>79</v>
      </c>
      <c r="B80" s="1" t="s">
        <v>175</v>
      </c>
      <c r="C80" s="1" t="s">
        <v>1008</v>
      </c>
      <c r="D80" s="12" t="s">
        <v>1450</v>
      </c>
      <c r="E80" s="1"/>
      <c r="F80" s="1"/>
      <c r="G80" s="1" t="s">
        <v>53</v>
      </c>
      <c r="H80" s="1">
        <v>0</v>
      </c>
      <c r="J80" s="1">
        <v>50</v>
      </c>
      <c r="K80" s="2" t="str">
        <f>CHAR(34)&amp;SUBSTITUTE(SUBSTITUTE(Table4[[#This Row],[Description]],CHAR(10),"&lt;br&gt;"),CHAR(13),"")&amp;CHAR(34)</f>
        <v>"Place fuel and raw meat in the Bonfire's inventory and activate it by pressing the Play button. Branches, Coal, and Wood are some of the items that can be used as fuel.&lt;br&gt;&lt;br&gt;After the meat has cooked, take it from the Campfire's inventory for yourself."</v>
      </c>
      <c r="L80" s="8" t="str" cm="1">
        <f t="array" ref="L8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Chef_3,Cook Meat in a Bonfire,"Place fuel and raw meat in the Bonfire's inventory and activate it by pressing the Play button. Branches, Coal, and Wood are some of the items that can be used as fuel.&lt;br&gt;&lt;br&gt;After the meat has cooked, take it from the Campfire's inventory for yourself.",/Game/UI/Textures/GUIs/ExilesJourney/Icons/icon_journeytype_craft.icon_journeytype_craft,50,None,None,0,FALSE</v>
      </c>
      <c r="M80" s="11" t="str">
        <f>""</f>
        <v/>
      </c>
    </row>
    <row r="81" spans="1:13" ht="60" x14ac:dyDescent="0.25">
      <c r="A81" s="1">
        <v>80</v>
      </c>
      <c r="B81" s="1" t="s">
        <v>176</v>
      </c>
      <c r="C81" s="1" t="s">
        <v>1009</v>
      </c>
      <c r="D81" s="12" t="s">
        <v>1452</v>
      </c>
      <c r="E81" s="1"/>
      <c r="F81" s="1"/>
      <c r="G81" s="1" t="s">
        <v>52</v>
      </c>
      <c r="H81" s="1">
        <v>0</v>
      </c>
      <c r="J81" s="1">
        <v>100</v>
      </c>
      <c r="K81" s="2" t="str">
        <f>CHAR(34)&amp;SUBSTITUTE(SUBSTITUTE(Table4[[#This Row],[Description]],CHAR(10),"&lt;br&gt;"),CHAR(13),"")&amp;CHAR(34)</f>
        <v>"Grinders can be used to provide additional resources by grinding items down.&lt;br&gt;&lt;br&gt;Unlock Grinder from the Knowledge menu."</v>
      </c>
      <c r="L81" s="8" t="str" cm="1">
        <f t="array" ref="L8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Chef_4,Unlock the Grinder Knowledge,"Grinders can be used to provide additional resources by grinding items down.&lt;br&gt;&lt;br&gt;Unlock Grinder from the Knowledge menu.",/Game/UI/Textures/GUIs/ExilesJourney/Icons/icon_journeytype_knowledge.icon_journeytype_knowledge,100,None,None,0,FALSE</v>
      </c>
      <c r="M81" s="11" t="str">
        <f>""</f>
        <v/>
      </c>
    </row>
    <row r="82" spans="1:13" ht="90" x14ac:dyDescent="0.25">
      <c r="A82" s="1">
        <v>81</v>
      </c>
      <c r="B82" s="1" t="s">
        <v>177</v>
      </c>
      <c r="C82" s="1" t="s">
        <v>1010</v>
      </c>
      <c r="D82" s="12" t="s">
        <v>1108</v>
      </c>
      <c r="E82" s="1"/>
      <c r="F82" s="1"/>
      <c r="G82" s="1" t="s">
        <v>53</v>
      </c>
      <c r="H82" s="1">
        <v>0</v>
      </c>
      <c r="J82" s="1">
        <v>150</v>
      </c>
      <c r="K82" s="2" t="str">
        <f>CHAR(34)&amp;SUBSTITUTE(SUBSTITUTE(Table4[[#This Row],[Description]],CHAR(10),"&lt;br&gt;"),CHAR(13),"")&amp;CHAR(34)</f>
        <v>"Many items can be put into the grinder to produce other resources. &lt;br&gt;&lt;br&gt;An example of this is Stone, from which you can gain basic salts used to preserve and dry meat and as a way of improving the taste of cooked items."</v>
      </c>
      <c r="L82" s="8" t="str" cm="1">
        <f t="array" ref="L8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Chef_5,Put Stone into a Grinder,"Many items can be put into the grinder to produce other resources. &lt;br&gt;&lt;br&gt;An example of this is Stone, from which you can gain basic salts used to preserve and dry meat and as a way of improving the taste of cooked items.",/Game/UI/Textures/GUIs/ExilesJourney/Icons/icon_journeytype_craft.icon_journeytype_craft,150,None,None,0,FALSE</v>
      </c>
      <c r="M82" s="11" t="str">
        <f>""</f>
        <v/>
      </c>
    </row>
    <row r="83" spans="1:13" ht="75" x14ac:dyDescent="0.25">
      <c r="A83" s="1">
        <v>82</v>
      </c>
      <c r="B83" s="1" t="s">
        <v>178</v>
      </c>
      <c r="C83" s="1" t="s">
        <v>1011</v>
      </c>
      <c r="D83" s="12" t="s">
        <v>1453</v>
      </c>
      <c r="E83" s="1"/>
      <c r="F83" s="1"/>
      <c r="G83" s="1" t="s">
        <v>52</v>
      </c>
      <c r="H83" s="1">
        <v>0</v>
      </c>
      <c r="J83" s="1">
        <v>200</v>
      </c>
      <c r="K83" s="2" t="str">
        <f>CHAR(34)&amp;SUBSTITUTE(SUBSTITUTE(Table4[[#This Row],[Description]],CHAR(10),"&lt;br&gt;"),CHAR(13),"")&amp;CHAR(34)</f>
        <v>"An effective way of getting food is with the use of fish or shellfish traps. Fish does not only provide you with food but can be put into a Fluid Press to provide oil.&lt;br&gt;&lt;br&gt;Unlock Fisher from the Knowledge menu."</v>
      </c>
      <c r="L83" s="8" t="str" cm="1">
        <f t="array" ref="L8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Chef_6,Unlock the Fisher Knowledge,"An effective way of getting food is with the use of fish or shellfish traps. Fish does not only provide you with food but can be put into a Fluid Press to provide oil.&lt;br&gt;&lt;br&gt;Unlock Fisher from the Knowledge menu.",/Game/UI/Textures/GUIs/ExilesJourney/Icons/icon_journeytype_knowledge.icon_journeytype_knowledge,200,None,None,0,FALSE</v>
      </c>
      <c r="M83" s="11" t="str">
        <f>""</f>
        <v/>
      </c>
    </row>
    <row r="84" spans="1:13" x14ac:dyDescent="0.25">
      <c r="A84" s="1">
        <v>83</v>
      </c>
      <c r="B84" s="1" t="s">
        <v>179</v>
      </c>
      <c r="C84" s="1" t="s">
        <v>1565</v>
      </c>
      <c r="D84" s="12" t="s">
        <v>1454</v>
      </c>
      <c r="E84" s="1" t="s">
        <v>755</v>
      </c>
      <c r="F84" s="1"/>
      <c r="G84" s="1" t="s">
        <v>53</v>
      </c>
      <c r="H84" s="1">
        <v>0</v>
      </c>
      <c r="J84" s="1">
        <v>250</v>
      </c>
      <c r="K84" s="2" t="str">
        <f>CHAR(34)&amp;SUBSTITUTE(SUBSTITUTE(Table4[[#This Row],[Description]],CHAR(10),"&lt;br&gt;"),CHAR(13),"")&amp;CHAR(34)</f>
        <v>"Fish traps may only be placed in deep enough water."</v>
      </c>
      <c r="L84" s="8" t="str" cm="1">
        <f t="array" ref="L8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Chef_7,Access or Place a Fish Trap,"Fish traps may only be placed in deep enough water.",/Game/UI/Textures/GUIs/ExilesJourney/Icons/icon_journeytype_craft.icon_journeytype_craft,250,Fishtrap,None,0,FALSE</v>
      </c>
      <c r="M84" s="11" t="str">
        <f>""</f>
        <v/>
      </c>
    </row>
    <row r="85" spans="1:13" ht="45" x14ac:dyDescent="0.25">
      <c r="A85" s="1">
        <v>84</v>
      </c>
      <c r="B85" s="1" t="s">
        <v>180</v>
      </c>
      <c r="C85" s="1" t="s">
        <v>1012</v>
      </c>
      <c r="D85" s="12" t="s">
        <v>1109</v>
      </c>
      <c r="E85" s="1" t="s">
        <v>604</v>
      </c>
      <c r="F85" s="1"/>
      <c r="G85" s="1" t="s">
        <v>57</v>
      </c>
      <c r="H85" s="1">
        <v>0</v>
      </c>
      <c r="J85" s="1">
        <v>375</v>
      </c>
      <c r="K85" s="2" t="str">
        <f>CHAR(34)&amp;SUBSTITUTE(SUBSTITUTE(Table4[[#This Row],[Description]],CHAR(10),"&lt;br&gt;"),CHAR(13),"")&amp;CHAR(34)</f>
        <v>"Fish traps require bait to work. Insects, grubs, or bees can be used to this purpose and a variety of fish can be caught using several types of bait."</v>
      </c>
      <c r="L85" s="8" t="str" cm="1">
        <f t="array" ref="L8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Chef_8,Catch Fish using Bait in the Fish Trap,"Fish traps require bait to work. Insects, grubs, or bees can be used to this purpose and a variety of fish can be caught using several types of bait.",/Game/UI/Textures/GUIs/ExilesJourney/Icons/icon_journeytype_survive.icon_journeytype_survive,375,CatchAFish,None,0,FALSE</v>
      </c>
      <c r="M85" s="11" t="str">
        <f>""</f>
        <v/>
      </c>
    </row>
    <row r="86" spans="1:13" ht="60" x14ac:dyDescent="0.25">
      <c r="A86" s="1">
        <v>85</v>
      </c>
      <c r="B86" s="1" t="s">
        <v>181</v>
      </c>
      <c r="C86" s="1" t="s">
        <v>1013</v>
      </c>
      <c r="D86" s="12" t="s">
        <v>1455</v>
      </c>
      <c r="E86" s="1"/>
      <c r="F86" s="1"/>
      <c r="G86" s="1" t="s">
        <v>52</v>
      </c>
      <c r="H86" s="1">
        <v>0</v>
      </c>
      <c r="J86" s="1">
        <v>500</v>
      </c>
      <c r="K86" s="2" t="str">
        <f>CHAR(34)&amp;SUBSTITUTE(SUBSTITUTE(Table4[[#This Row],[Description]],CHAR(10),"&lt;br&gt;"),CHAR(13),"")&amp;CHAR(34)</f>
        <v>"The Dryer allows you to dry meat and wood and is useful for making food that lasts.&lt;br&gt;&lt;br&gt;Unlock Dried Preserves from the Knowledge menu."</v>
      </c>
      <c r="L86" s="8" t="str" cm="1">
        <f t="array" ref="L8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Chef_9,Unlock the Dried Preserves Knowledge,"The Dryer allows you to dry meat and wood and is useful for making food that lasts.&lt;br&gt;&lt;br&gt;Unlock Dried Preserves from the Knowledge menu.",/Game/UI/Textures/GUIs/ExilesJourney/Icons/icon_journeytype_knowledge.icon_journeytype_knowledge,500,None,None,0,FALSE</v>
      </c>
      <c r="M86" s="11" t="str">
        <f>""</f>
        <v/>
      </c>
    </row>
    <row r="87" spans="1:13" ht="90" x14ac:dyDescent="0.25">
      <c r="A87" s="1">
        <v>86</v>
      </c>
      <c r="B87" s="1" t="s">
        <v>182</v>
      </c>
      <c r="C87" s="1" t="s">
        <v>1014</v>
      </c>
      <c r="D87" s="12" t="s">
        <v>1760</v>
      </c>
      <c r="E87" s="1"/>
      <c r="F87" s="1"/>
      <c r="G87" s="1" t="s">
        <v>53</v>
      </c>
      <c r="H87" s="1">
        <v>0</v>
      </c>
      <c r="I87" s="4" t="s">
        <v>49</v>
      </c>
      <c r="J87" s="1">
        <v>625</v>
      </c>
      <c r="K87" s="2" t="str">
        <f>CHAR(34)&amp;SUBSTITUTE(SUBSTITUTE(Table4[[#This Row],[Description]],CHAR(10),"&lt;br&gt;"),CHAR(13),"")&amp;CHAR(34)</f>
        <v>"Dried Meat lasts much longer than normal meat but sates your hunger less. Place bark and meat in the Dryer's inventory and activate it by pressing the Play button. &lt;br&gt;&lt;br&gt;After the meat has dried, take it from the Dryer's inventory for yourself."</v>
      </c>
      <c r="L87" s="8" t="str" cm="1">
        <f t="array" ref="L8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Chef_10,Craft Dried Meat in a Dryer,"Dried Meat lasts much longer than normal meat but sates your hunger less. Place bark and meat in the Dryer's inventory and activate it by pressing the Play button. &lt;br&gt;&lt;br&gt;After the meat has dried, take it from the Dryer's inventory for yourself.",/Game/UI/Textures/GUIs/ExilesJourney/Icons/icon_journeytype_craft.icon_journeytype_craft,625,None,None,0,TRUE</v>
      </c>
      <c r="M87" s="11" t="str">
        <f>""</f>
        <v/>
      </c>
    </row>
    <row r="88" spans="1:13" ht="60" x14ac:dyDescent="0.25">
      <c r="A88" s="1">
        <v>87</v>
      </c>
      <c r="B88" s="1" t="s">
        <v>183</v>
      </c>
      <c r="C88" s="1" t="s">
        <v>1015</v>
      </c>
      <c r="D88" s="12" t="s">
        <v>1456</v>
      </c>
      <c r="E88" s="1"/>
      <c r="F88" s="1"/>
      <c r="G88" s="1" t="s">
        <v>52</v>
      </c>
      <c r="H88" s="1">
        <v>0</v>
      </c>
      <c r="J88" s="1">
        <v>750</v>
      </c>
      <c r="K88" s="2" t="str">
        <f>CHAR(34)&amp;SUBSTITUTE(SUBSTITUTE(Table4[[#This Row],[Description]],CHAR(10),"&lt;br&gt;"),CHAR(13),"")&amp;CHAR(34)</f>
        <v>"The stove is the most important crafting station for a chef. Here you can craft a variety of proper meals.&lt;br&gt;&lt;br&gt;Unlock Stove from the Knowledge menu."</v>
      </c>
      <c r="L88" s="8" t="str" cm="1">
        <f t="array" ref="L8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Chef_11,Unlock the Stove Knowledge,"The stove is the most important crafting station for a chef. Here you can craft a variety of proper meals.&lt;br&gt;&lt;br&gt;Unlock Stove from the Knowledge menu.",/Game/UI/Textures/GUIs/ExilesJourney/Icons/icon_journeytype_knowledge.icon_journeytype_knowledge,750,None,None,0,FALSE</v>
      </c>
      <c r="M88" s="11" t="str">
        <f>""</f>
        <v/>
      </c>
    </row>
    <row r="89" spans="1:13" ht="60" x14ac:dyDescent="0.25">
      <c r="A89" s="1">
        <v>88</v>
      </c>
      <c r="B89" s="1" t="s">
        <v>184</v>
      </c>
      <c r="C89" s="1" t="s">
        <v>1016</v>
      </c>
      <c r="D89" s="12" t="s">
        <v>1017</v>
      </c>
      <c r="E89" s="1" t="s">
        <v>689</v>
      </c>
      <c r="F89" s="1"/>
      <c r="G89" s="1" t="s">
        <v>53</v>
      </c>
      <c r="H89" s="1">
        <v>0</v>
      </c>
      <c r="I89" s="4" t="s">
        <v>49</v>
      </c>
      <c r="J89" s="1">
        <v>875</v>
      </c>
      <c r="K89" s="2" t="str">
        <f>CHAR(34)&amp;SUBSTITUTE(SUBSTITUTE(Table4[[#This Row],[Description]],CHAR(10),"&lt;br&gt;"),CHAR(13),"")&amp;CHAR(34)</f>
        <v>"Fish Strips are a common food and both savage and the civilized mouths water when strips of meat sizzle and hiss on the skewer.&lt;br&gt;&lt;br&gt;Craft Fish Strips in the crafting panel of a Stove."</v>
      </c>
      <c r="L89" s="8" t="str" cm="1">
        <f t="array" ref="L8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Chef_12,Craft Fish Strips in Stove,"Fish Strips are a common food and both savage and the civilized mouths water when strips of meat sizzle and hiss on the skewer.&lt;br&gt;&lt;br&gt;Craft Fish Strips in the crafting panel of a Stove.",/Game/UI/Textures/GUIs/ExilesJourney/Icons/icon_journeytype_craft.icon_journeytype_craft,875,CraftFishStrips,None,0,TRUE</v>
      </c>
      <c r="M89" s="11" t="str">
        <f>""</f>
        <v/>
      </c>
    </row>
    <row r="90" spans="1:13" ht="75" x14ac:dyDescent="0.25">
      <c r="A90" s="1">
        <v>89</v>
      </c>
      <c r="B90" s="1" t="s">
        <v>185</v>
      </c>
      <c r="C90" s="1" t="s">
        <v>1765</v>
      </c>
      <c r="D90" s="12" t="s">
        <v>1766</v>
      </c>
      <c r="E90" s="1" t="s">
        <v>596</v>
      </c>
      <c r="F90" s="1"/>
      <c r="G90" s="1" t="s">
        <v>78</v>
      </c>
      <c r="H90" s="1">
        <v>0</v>
      </c>
      <c r="J90" s="1">
        <v>1000</v>
      </c>
      <c r="K90" s="2" t="str">
        <f>CHAR(34)&amp;SUBSTITUTE(SUBSTITUTE(Table4[[#This Row],[Description]],CHAR(10),"&lt;br&gt;"),CHAR(13),"")&amp;CHAR(34)</f>
        <v>"To truly master the art of cooking, you must be able to cook something that not only tastes good, but is filling. &lt;br&gt;&lt;br&gt;Several recipes for proper meals can be found at the Stove to serve this purpose."</v>
      </c>
      <c r="L90" s="8" t="str" cm="1">
        <f t="array" ref="L9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Chef_13,Eat a Filling Meal,"To truly master the art of cooking, you must be able to cook something that not only tastes good, but is filling. &lt;br&gt;&lt;br&gt;Several recipes for proper meals can be found at the Stove to serve this purpose.",/Game/UI/Textures/GUIs/ExilesJourney/Icons/icon_journeytype_acquire.icon_journeytype_acquire,1000,EatCookedFood,None,0,FALSE</v>
      </c>
      <c r="M90" s="11" t="str">
        <f>""</f>
        <v/>
      </c>
    </row>
    <row r="91" spans="1:13" ht="75" x14ac:dyDescent="0.25">
      <c r="A91" s="1">
        <v>90</v>
      </c>
      <c r="B91" s="1" t="s">
        <v>186</v>
      </c>
      <c r="C91" s="1" t="s">
        <v>1566</v>
      </c>
      <c r="D91" s="12" t="s">
        <v>1638</v>
      </c>
      <c r="E91" s="1" t="s">
        <v>756</v>
      </c>
      <c r="F91" s="1"/>
      <c r="G91" s="1" t="s">
        <v>53</v>
      </c>
      <c r="H91" s="1">
        <v>0</v>
      </c>
      <c r="J91" s="1">
        <v>25</v>
      </c>
      <c r="K91" s="2" t="str">
        <f>CHAR(34)&amp;SUBSTITUTE(SUBSTITUTE(Table4[[#This Row],[Description]],CHAR(10),"&lt;br&gt;"),CHAR(13),"")&amp;CHAR(34)</f>
        <v>"The Delving Bench allows you to study the properties and materials of items and discern new recipes from them.&lt;br&gt;&lt;br&gt;Access the Delving Bench by pressing {InteractKey} while looking at it."</v>
      </c>
      <c r="L91" s="8" t="str" cm="1">
        <f t="array" ref="L9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Delver_2,Access or Place a Delving Bench,"The Delving Bench allows you to study the properties and materials of items and discern new recipes from them.&lt;br&gt;&lt;br&gt;Access the Delving Bench by pressing {InteractKey} while looking at it.",/Game/UI/Textures/GUIs/ExilesJourney/Icons/icon_journeytype_craft.icon_journeytype_craft,25,Delvingstation,None,0,FALSE</v>
      </c>
      <c r="M91" s="11" t="str">
        <f>""</f>
        <v/>
      </c>
    </row>
    <row r="92" spans="1:13" ht="75" x14ac:dyDescent="0.25">
      <c r="A92" s="1">
        <v>91</v>
      </c>
      <c r="B92" s="1" t="s">
        <v>187</v>
      </c>
      <c r="C92" s="1" t="s">
        <v>1018</v>
      </c>
      <c r="D92" s="12" t="s">
        <v>1019</v>
      </c>
      <c r="E92" s="1"/>
      <c r="F92" s="1"/>
      <c r="G92" s="1" t="s">
        <v>55</v>
      </c>
      <c r="H92" s="1">
        <v>0</v>
      </c>
      <c r="I92" s="4" t="s">
        <v>49</v>
      </c>
      <c r="J92" s="1">
        <v>50</v>
      </c>
      <c r="K92" s="2" t="str">
        <f>CHAR(34)&amp;SUBSTITUTE(SUBSTITUTE(Table4[[#This Row],[Description]],CHAR(10),"&lt;br&gt;"),CHAR(13),"")&amp;CHAR(34)</f>
        <v>"Eldarium can be found in its raw form, Decaying Eldarium, in Vaults on the Isle of Siptah. &lt;br&gt;&lt;br&gt;Eldarium is used in the crafting of the most powerful weapons and armors on the entire Isle."</v>
      </c>
      <c r="L92" s="8" t="str" cm="1">
        <f t="array" ref="L9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Delver_3,Obtain Decaying Eldarium,"Eldarium can be found in its raw form, Decaying Eldarium, in Vaults on the Isle of Siptah. &lt;br&gt;&lt;br&gt;Eldarium is used in the crafting of the most powerful weapons and armors on the entire Isle.",/Game/UI/Textures/GUIs/ExilesJourney/Icons/icon_journeytype_acquire.icon_journeytype_acquire,50,None,None,0,TRUE</v>
      </c>
      <c r="M92" s="11" t="str">
        <f>""</f>
        <v/>
      </c>
    </row>
    <row r="93" spans="1:13" ht="90" x14ac:dyDescent="0.25">
      <c r="A93" s="1">
        <v>92</v>
      </c>
      <c r="B93" s="1" t="s">
        <v>188</v>
      </c>
      <c r="C93" s="1" t="s">
        <v>1020</v>
      </c>
      <c r="D93" s="12" t="s">
        <v>1457</v>
      </c>
      <c r="E93" s="1" t="s">
        <v>690</v>
      </c>
      <c r="F93" s="1"/>
      <c r="G93" s="1" t="s">
        <v>53</v>
      </c>
      <c r="H93" s="1">
        <v>0</v>
      </c>
      <c r="I93" s="4" t="s">
        <v>49</v>
      </c>
      <c r="J93" s="1">
        <v>100</v>
      </c>
      <c r="K93" s="2" t="str">
        <f>CHAR(34)&amp;SUBSTITUTE(SUBSTITUTE(Table4[[#This Row],[Description]],CHAR(10),"&lt;br&gt;"),CHAR(13),"")&amp;CHAR(34)</f>
        <v>"To use a Delving Bench, you must first have a weapon or armor that can be studied. By first crafting a Star Metal weapon and you can use it as a source from which to delve new crafting recipes.&lt;br&gt;&lt;br&gt;Craft a Star Metal Sword in the crafting panel of a Blacksmith's Bench."</v>
      </c>
      <c r="L93" s="8" t="str" cm="1">
        <f t="array" ref="L9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Delver_4,Craft a Star Metal Sword,"To use a Delving Bench, you must first have a weapon or armor that can be studied. By first crafting a Star Metal weapon and you can use it as a source from which to delve new crafting recipes.&lt;br&gt;&lt;br&gt;Craft a Star Metal Sword in the crafting panel of a Blacksmith's Bench.",/Game/UI/Textures/GUIs/ExilesJourney/Icons/icon_journeytype_craft.icon_journeytype_craft,100,CraftStarMetalSword,None,0,TRUE</v>
      </c>
      <c r="M93" s="11" t="str">
        <f>""</f>
        <v/>
      </c>
    </row>
    <row r="94" spans="1:13" ht="45" x14ac:dyDescent="0.25">
      <c r="A94" s="1">
        <v>93</v>
      </c>
      <c r="B94" s="1" t="s">
        <v>189</v>
      </c>
      <c r="C94" s="1" t="s">
        <v>1021</v>
      </c>
      <c r="D94" s="12" t="s">
        <v>87</v>
      </c>
      <c r="E94" s="1" t="s">
        <v>839</v>
      </c>
      <c r="F94" s="1"/>
      <c r="G94" s="1" t="s">
        <v>52</v>
      </c>
      <c r="H94" s="1">
        <v>0</v>
      </c>
      <c r="J94" s="1">
        <v>200</v>
      </c>
      <c r="K94" s="2" t="str">
        <f>CHAR(34)&amp;SUBSTITUTE(SUBSTITUTE(Table4[[#This Row],[Description]],CHAR(10),"&lt;br&gt;"),CHAR(13),"")&amp;CHAR(34)</f>
        <v>"By using the resulting schematics from a Delving Bench, you will unlock the ability to craft powerful Eldarium weapons and armors."</v>
      </c>
      <c r="L94" s="8" t="str" cm="1">
        <f t="array" ref="L9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Delver_6,Learn a Delved Schematic,"By using the resulting schematics from a Delving Bench, you will unlock the ability to craft powerful Eldarium weapons and armors.",/Game/UI/Textures/GUIs/ExilesJourney/Icons/icon_journeytype_knowledge.icon_journeytype_knowledge,200,DelvedSchematic,None,0,FALSE</v>
      </c>
      <c r="M94" s="11" t="str">
        <f>""</f>
        <v/>
      </c>
    </row>
    <row r="95" spans="1:13" ht="30" x14ac:dyDescent="0.25">
      <c r="A95" s="1">
        <v>94</v>
      </c>
      <c r="B95" s="1" t="s">
        <v>1069</v>
      </c>
      <c r="C95" s="1" t="s">
        <v>1070</v>
      </c>
      <c r="D95" s="12" t="s">
        <v>1073</v>
      </c>
      <c r="E95" s="1" t="s">
        <v>1072</v>
      </c>
      <c r="F95" s="1" t="s">
        <v>1071</v>
      </c>
      <c r="G95" s="1" t="s">
        <v>53</v>
      </c>
      <c r="H95" s="1">
        <v>0</v>
      </c>
      <c r="I95" s="4" t="s">
        <v>49</v>
      </c>
      <c r="J95" s="1">
        <v>500</v>
      </c>
      <c r="K95" s="2" t="str">
        <f>CHAR(34)&amp;SUBSTITUTE(SUBSTITUTE(Table4[[#This Row],[Description]],CHAR(10),"&lt;br&gt;"),CHAR(13),"")&amp;CHAR(34)</f>
        <v>"Craft an Eldarium Weapon in the crafting panel of a Blacksmith's Bench."</v>
      </c>
      <c r="L95" s="8" t="str" cm="1">
        <f t="array" ref="L9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Delver_7,Craft an Eldarium Weapon,"Craft an Eldarium Weapon in the crafting panel of a Blacksmith's Bench.",/Game/UI/Textures/GUIs/ExilesJourney/Icons/icon_journeytype_craft.icon_journeytype_craft,500,Siptah_CraftEldariumWeapon,ACH_Siptah_CraftEldariumItem,0,TRUE</v>
      </c>
      <c r="M95" s="11" t="str">
        <f>""</f>
        <v/>
      </c>
    </row>
    <row r="96" spans="1:13" ht="75" x14ac:dyDescent="0.25">
      <c r="A96" s="1">
        <v>95</v>
      </c>
      <c r="B96" s="1" t="s">
        <v>190</v>
      </c>
      <c r="C96" s="1" t="s">
        <v>1110</v>
      </c>
      <c r="D96" s="12" t="s">
        <v>1458</v>
      </c>
      <c r="E96" s="1"/>
      <c r="F96" s="1"/>
      <c r="G96" s="1" t="s">
        <v>53</v>
      </c>
      <c r="H96" s="1">
        <v>0</v>
      </c>
      <c r="J96" s="1">
        <v>25</v>
      </c>
      <c r="K96" s="2" t="str">
        <f>CHAR(34)&amp;SUBSTITUTE(SUBSTITUTE(Table4[[#This Row],[Description]],CHAR(10),"&lt;br&gt;"),CHAR(13),"")&amp;CHAR(34)</f>
        <v>"Many items can be put into the grinder to produce other resources. An example of this is Bone.&lt;br&gt;&lt;br&gt;Place Bone in the Grinder's inventory and activate it by pressing the Play button. "</v>
      </c>
      <c r="L96" s="8" t="str" cm="1">
        <f t="array" ref="L9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Dismantler_2,Put Bone into the Grinder,"Many items can be put into the grinder to produce other resources. An example of this is Bone.&lt;br&gt;&lt;br&gt;Place Bone in the Grinder's inventory and activate it by pressing the Play button. ",/Game/UI/Textures/GUIs/ExilesJourney/Icons/icon_journeytype_craft.icon_journeytype_craft,25,None,None,0,FALSE</v>
      </c>
      <c r="M96" s="11" t="str">
        <f>""</f>
        <v/>
      </c>
    </row>
    <row r="97" spans="1:13" ht="75" x14ac:dyDescent="0.25">
      <c r="A97" s="1">
        <v>96</v>
      </c>
      <c r="B97" s="1" t="s">
        <v>191</v>
      </c>
      <c r="C97" s="1" t="s">
        <v>1111</v>
      </c>
      <c r="D97" s="12" t="s">
        <v>1112</v>
      </c>
      <c r="E97" s="1"/>
      <c r="F97" s="1"/>
      <c r="G97" s="1" t="s">
        <v>53</v>
      </c>
      <c r="H97" s="1">
        <v>0</v>
      </c>
      <c r="J97" s="1">
        <v>50</v>
      </c>
      <c r="K97" s="2" t="str">
        <f>CHAR(34)&amp;SUBSTITUTE(SUBSTITUTE(Table4[[#This Row],[Description]],CHAR(10),"&lt;br&gt;"),CHAR(13),"")&amp;CHAR(34)</f>
        <v>"Most base resources will yield results such as Salt, Spice, Powders, or Dusts for Alchemy.&lt;br&gt;&lt;br&gt;Place Plant Fiber in the Grinder's inventory and activate it by pressing the Play button. "</v>
      </c>
      <c r="L97" s="8" t="str" cm="1">
        <f t="array" ref="L9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Dismantler_3,Put Plant Fiber into the Grinder,"Most base resources will yield results such as Salt, Spice, Powders, or Dusts for Alchemy.&lt;br&gt;&lt;br&gt;Place Plant Fiber in the Grinder's inventory and activate it by pressing the Play button. ",/Game/UI/Textures/GUIs/ExilesJourney/Icons/icon_journeytype_craft.icon_journeytype_craft,50,None,None,0,FALSE</v>
      </c>
      <c r="M97" s="11" t="str">
        <f>""</f>
        <v/>
      </c>
    </row>
    <row r="98" spans="1:13" ht="45" x14ac:dyDescent="0.25">
      <c r="A98" s="1">
        <v>97</v>
      </c>
      <c r="B98" s="1" t="s">
        <v>192</v>
      </c>
      <c r="C98" s="1" t="s">
        <v>989</v>
      </c>
      <c r="D98" s="12" t="s">
        <v>1460</v>
      </c>
      <c r="E98" s="1"/>
      <c r="F98" s="1"/>
      <c r="G98" s="1" t="s">
        <v>52</v>
      </c>
      <c r="H98" s="1">
        <v>0</v>
      </c>
      <c r="J98" s="1">
        <v>5</v>
      </c>
      <c r="K98" s="2" t="str">
        <f>CHAR(34)&amp;SUBSTITUTE(SUBSTITUTE(Table4[[#This Row],[Description]],CHAR(10),"&lt;br&gt;"),CHAR(13),"")&amp;CHAR(34)</f>
        <v>"A Fluid Press is used to get liquids out of existing materials.&lt;br&gt;&lt;br&gt;Unlock Fluid Press from the Knowledge menu."</v>
      </c>
      <c r="L98" s="8" t="str" cm="1">
        <f t="array" ref="L9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Dismantler_4,Unlock the Fluid Press Knowledge,"A Fluid Press is used to get liquids out of existing materials.&lt;br&gt;&lt;br&gt;Unlock Fluid Press from the Knowledge menu.",/Game/UI/Textures/GUIs/ExilesJourney/Icons/icon_journeytype_knowledge.icon_journeytype_knowledge,5,None,None,0,FALSE</v>
      </c>
      <c r="M98" s="11" t="str">
        <f>""</f>
        <v/>
      </c>
    </row>
    <row r="99" spans="1:13" ht="90" x14ac:dyDescent="0.25">
      <c r="A99" s="1">
        <v>98</v>
      </c>
      <c r="B99" s="1" t="s">
        <v>193</v>
      </c>
      <c r="C99" s="1" t="s">
        <v>1113</v>
      </c>
      <c r="D99" s="12" t="s">
        <v>1114</v>
      </c>
      <c r="E99" s="1"/>
      <c r="F99" s="1"/>
      <c r="G99" s="1" t="s">
        <v>53</v>
      </c>
      <c r="H99" s="1">
        <v>0</v>
      </c>
      <c r="J99" s="1">
        <v>150</v>
      </c>
      <c r="K99" s="2" t="str">
        <f>CHAR(34)&amp;SUBSTITUTE(SUBSTITUTE(Table4[[#This Row],[Description]],CHAR(10),"&lt;br&gt;"),CHAR(13),"")&amp;CHAR(34)</f>
        <v>"An easy way to get hold of Blood and other liquids is to use the Fluid Press. Many items in the world can be pressed to gain a variety of components.&lt;br&gt;&lt;br&gt;Place Human Flesh in the Fluid Press inventory and activate it by pressing the Play button. "</v>
      </c>
      <c r="L99" s="8" t="str" cm="1">
        <f t="array" ref="L9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Dismantler_5,Put human flesh into the Fluid Press,"An easy way to get hold of Blood and other liquids is to use the Fluid Press. Many items in the world can be pressed to gain a variety of components.&lt;br&gt;&lt;br&gt;Place Human Flesh in the Fluid Press inventory and activate it by pressing the Play button. ",/Game/UI/Textures/GUIs/ExilesJourney/Icons/icon_journeytype_craft.icon_journeytype_craft,150,None,None,0,FALSE</v>
      </c>
      <c r="M99" s="11" t="str">
        <f>""</f>
        <v/>
      </c>
    </row>
    <row r="100" spans="1:13" ht="60" x14ac:dyDescent="0.25">
      <c r="A100" s="1">
        <v>99</v>
      </c>
      <c r="B100" s="1" t="s">
        <v>194</v>
      </c>
      <c r="C100" s="1" t="s">
        <v>1115</v>
      </c>
      <c r="D100" s="12" t="s">
        <v>1116</v>
      </c>
      <c r="E100" s="1"/>
      <c r="F100" s="1"/>
      <c r="G100" s="1" t="s">
        <v>53</v>
      </c>
      <c r="H100" s="1">
        <v>0</v>
      </c>
      <c r="J100" s="1">
        <v>200</v>
      </c>
      <c r="K100" s="2" t="str">
        <f>CHAR(34)&amp;SUBSTITUTE(SUBSTITUTE(Table4[[#This Row],[Description]],CHAR(10),"&lt;br&gt;"),CHAR(13),"")&amp;CHAR(34)</f>
        <v>"The Fluid Press can also press Coal into Tar.&lt;br&gt;&lt;br&gt;Place Coal in the Fluid Press inventory and activate it by pressing the Play button. "</v>
      </c>
      <c r="L100" s="8" t="str" cm="1">
        <f t="array" ref="L10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Dismantler_6,Put Coal into the Fluid Press,"The Fluid Press can also press Coal into Tar.&lt;br&gt;&lt;br&gt;Place Coal in the Fluid Press inventory and activate it by pressing the Play button. ",/Game/UI/Textures/GUIs/ExilesJourney/Icons/icon_journeytype_craft.icon_journeytype_craft,200,None,None,0,FALSE</v>
      </c>
      <c r="M100" s="11" t="str">
        <f>""</f>
        <v/>
      </c>
    </row>
    <row r="101" spans="1:13" ht="60" x14ac:dyDescent="0.25">
      <c r="A101" s="1">
        <v>100</v>
      </c>
      <c r="B101" s="1" t="s">
        <v>195</v>
      </c>
      <c r="C101" s="1" t="s">
        <v>1117</v>
      </c>
      <c r="D101" s="12" t="s">
        <v>1459</v>
      </c>
      <c r="E101" s="1"/>
      <c r="F101" s="1"/>
      <c r="G101" s="1" t="s">
        <v>52</v>
      </c>
      <c r="H101" s="1">
        <v>0</v>
      </c>
      <c r="J101" s="1">
        <v>250</v>
      </c>
      <c r="K101" s="2" t="str">
        <f>CHAR(34)&amp;SUBSTITUTE(SUBSTITUTE(Table4[[#This Row],[Description]],CHAR(10),"&lt;br&gt;"),CHAR(13),"")&amp;CHAR(34)</f>
        <v>"The Dismantling Bench allows you to still make use of items you no longer need by dismantling them into components.&lt;br&gt;&lt;br&gt;Unlock Dismantling Bench from the Knowledge menu."</v>
      </c>
      <c r="L101" s="8" t="str" cm="1">
        <f t="array" ref="L10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Dismantler_7,Unlock the Dismantling Bench Knowledge,"The Dismantling Bench allows you to still make use of items you no longer need by dismantling them into components.&lt;br&gt;&lt;br&gt;Unlock Dismantling Bench from the Knowledge menu.",/Game/UI/Textures/GUIs/ExilesJourney/Icons/icon_journeytype_knowledge.icon_journeytype_knowledge,250,None,None,0,FALSE</v>
      </c>
      <c r="M101" s="11" t="str">
        <f>""</f>
        <v/>
      </c>
    </row>
    <row r="102" spans="1:13" ht="75" x14ac:dyDescent="0.25">
      <c r="A102" s="1">
        <v>101</v>
      </c>
      <c r="B102" s="1" t="s">
        <v>196</v>
      </c>
      <c r="C102" s="1" t="s">
        <v>1118</v>
      </c>
      <c r="D102" s="12" t="s">
        <v>1119</v>
      </c>
      <c r="E102" s="1"/>
      <c r="F102" s="1"/>
      <c r="G102" s="1" t="s">
        <v>53</v>
      </c>
      <c r="H102" s="1">
        <v>0</v>
      </c>
      <c r="J102" s="1">
        <v>375</v>
      </c>
      <c r="K102" s="2" t="str">
        <f>CHAR(34)&amp;SUBSTITUTE(SUBSTITUTE(Table4[[#This Row],[Description]],CHAR(10),"&lt;br&gt;"),CHAR(13),"")&amp;CHAR(34)</f>
        <v>"The Dismantling Bench allows you to still make use of items you no longer need by dismantling them into components.&lt;br&gt;&lt;br&gt;Place an item in the Dismantler's dismantling inventory to dismantle it. Some items cannot be dismantled."</v>
      </c>
      <c r="L102" s="8" t="str" cm="1">
        <f t="array" ref="L10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Dismantler_8,Dismantle an Item,"The Dismantling Bench allows you to still make use of items you no longer need by dismantling them into components.&lt;br&gt;&lt;br&gt;Place an item in the Dismantler's dismantling inventory to dismantle it. Some items cannot be dismantled.",/Game/UI/Textures/GUIs/ExilesJourney/Icons/icon_journeytype_craft.icon_journeytype_craft,375,None,None,0,FALSE</v>
      </c>
      <c r="M102" s="11" t="str">
        <f>""</f>
        <v/>
      </c>
    </row>
    <row r="103" spans="1:13" ht="45" x14ac:dyDescent="0.25">
      <c r="A103" s="1">
        <v>102</v>
      </c>
      <c r="B103" s="1" t="s">
        <v>411</v>
      </c>
      <c r="C103" s="1" t="s">
        <v>1120</v>
      </c>
      <c r="D103" s="12" t="s">
        <v>555</v>
      </c>
      <c r="E103" s="1" t="s">
        <v>629</v>
      </c>
      <c r="F103" s="1"/>
      <c r="G103" s="1" t="s">
        <v>54</v>
      </c>
      <c r="H103" s="1">
        <v>0</v>
      </c>
      <c r="J103" s="1">
        <v>5</v>
      </c>
      <c r="K103" s="2" t="str">
        <f>CHAR(34)&amp;SUBSTITUTE(SUBSTITUTE(Table4[[#This Row],[Description]],CHAR(10),"&lt;br&gt;"),CHAR(13),"")&amp;CHAR(34)</f>
        <v>"Exploring the Exiled Lands, you may come across dungeons. These dungeons have powerful enemies and unique rewards inside them."</v>
      </c>
      <c r="L103" s="8" t="str" cm="1">
        <f t="array" ref="L10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DungeonDelver_1,Find The Dregs,"Exploring the Exiled Lands, you may come across dungeons. These dungeons have powerful enemies and unique rewards inside them.",/Game/UI/Textures/GUIs/ExilesJourney/Icons/icon_journeytype_explore.icon_journeytype_explore,5,VisitDregs,None,0,FALSE</v>
      </c>
      <c r="M103" s="11" t="str">
        <f>""</f>
        <v/>
      </c>
    </row>
    <row r="104" spans="1:13" x14ac:dyDescent="0.25">
      <c r="A104" s="1">
        <v>103</v>
      </c>
      <c r="B104" s="1" t="s">
        <v>412</v>
      </c>
      <c r="C104" s="1" t="s">
        <v>1510</v>
      </c>
      <c r="D104" s="12" t="s">
        <v>1513</v>
      </c>
      <c r="E104" s="1" t="s">
        <v>605</v>
      </c>
      <c r="F104" s="1"/>
      <c r="G104" s="1" t="s">
        <v>56</v>
      </c>
      <c r="H104" s="1">
        <v>0</v>
      </c>
      <c r="J104" s="1">
        <v>25</v>
      </c>
      <c r="K104" s="2" t="str">
        <f>CHAR(34)&amp;SUBSTITUTE(SUBSTITUTE(Table4[[#This Row],[Description]],CHAR(10),"&lt;br&gt;"),CHAR(13),"")&amp;CHAR(34)</f>
        <v>"Completely explore The Dregs."</v>
      </c>
      <c r="L104" s="8" t="str" cm="1">
        <f t="array" ref="L10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DungeonDelver_2,Explore The Dregs,"Completely explore The Dregs.",/Game/UI/Textures/GUIs/ExilesJourney/Icons/icon_journeytype_dominate.icon_journeytype_dominate,25,DestroyAbyssalRemnant,None,0,FALSE</v>
      </c>
      <c r="M104" s="11" t="str">
        <f>""</f>
        <v/>
      </c>
    </row>
    <row r="105" spans="1:13" ht="45" x14ac:dyDescent="0.25">
      <c r="A105" s="1">
        <v>104</v>
      </c>
      <c r="B105" s="1" t="s">
        <v>413</v>
      </c>
      <c r="C105" s="1" t="s">
        <v>1121</v>
      </c>
      <c r="D105" s="12" t="s">
        <v>555</v>
      </c>
      <c r="E105" s="1" t="s">
        <v>779</v>
      </c>
      <c r="F105" s="1"/>
      <c r="G105" s="1" t="s">
        <v>54</v>
      </c>
      <c r="H105" s="1">
        <v>0</v>
      </c>
      <c r="J105" s="1">
        <v>100</v>
      </c>
      <c r="K105" s="2" t="str">
        <f>CHAR(34)&amp;SUBSTITUTE(SUBSTITUTE(Table4[[#This Row],[Description]],CHAR(10),"&lt;br&gt;"),CHAR(13),"")&amp;CHAR(34)</f>
        <v>"Exploring the Exiled Lands, you may come across dungeons. These dungeons have powerful enemies and unique rewards inside them."</v>
      </c>
      <c r="L105" s="8" t="str" cm="1">
        <f t="array" ref="L10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DungeonDelver_4,Find the Midnight Grove,"Exploring the Exiled Lands, you may come across dungeons. These dungeons have powerful enemies and unique rewards inside them.",/Game/UI/Textures/GUIs/ExilesJourney/Icons/icon_journeytype_explore.icon_journeytype_explore,100,MidnightGrove,None,0,FALSE</v>
      </c>
      <c r="M105" s="11" t="str">
        <f>""</f>
        <v/>
      </c>
    </row>
    <row r="106" spans="1:13" x14ac:dyDescent="0.25">
      <c r="A106" s="1">
        <v>105</v>
      </c>
      <c r="B106" s="1" t="s">
        <v>414</v>
      </c>
      <c r="C106" s="1" t="s">
        <v>1509</v>
      </c>
      <c r="D106" s="12" t="s">
        <v>1514</v>
      </c>
      <c r="E106" s="1" t="s">
        <v>659</v>
      </c>
      <c r="F106" s="1"/>
      <c r="G106" s="1" t="s">
        <v>56</v>
      </c>
      <c r="H106" s="1">
        <v>0</v>
      </c>
      <c r="J106" s="1">
        <v>150</v>
      </c>
      <c r="K106" s="2" t="str">
        <f>CHAR(34)&amp;SUBSTITUTE(SUBSTITUTE(Table4[[#This Row],[Description]],CHAR(10),"&lt;br&gt;"),CHAR(13),"")&amp;CHAR(34)</f>
        <v>"Completely explore the Midnight Grove."</v>
      </c>
      <c r="L106" s="8" t="str" cm="1">
        <f t="array" ref="L10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DungeonDelver_5,Explore the Midnight Grove,"Completely explore the Midnight Grove.",/Game/UI/Textures/GUIs/ExilesJourney/Icons/icon_journeytype_dominate.icon_journeytype_dominate,150,DefeatBloodBrother,None,0,FALSE</v>
      </c>
      <c r="M106" s="11" t="str">
        <f>""</f>
        <v/>
      </c>
    </row>
    <row r="107" spans="1:13" ht="30" x14ac:dyDescent="0.25">
      <c r="A107" s="1">
        <v>106</v>
      </c>
      <c r="B107" s="1" t="s">
        <v>415</v>
      </c>
      <c r="C107" s="1" t="s">
        <v>1122</v>
      </c>
      <c r="D107" s="12" t="s">
        <v>1123</v>
      </c>
      <c r="E107" s="1" t="s">
        <v>782</v>
      </c>
      <c r="F107" s="1"/>
      <c r="G107" s="1" t="s">
        <v>52</v>
      </c>
      <c r="H107" s="1">
        <v>0</v>
      </c>
      <c r="J107" s="1">
        <v>200</v>
      </c>
      <c r="K107" s="2" t="str">
        <f>CHAR(34)&amp;SUBSTITUTE(SUBSTITUTE(Table4[[#This Row],[Description]],CHAR(10),"&lt;br&gt;"),CHAR(13),"")&amp;CHAR(34)</f>
        <v>"By consuming the Flesh of Remembrance, you will attain knowledge of Jhebbal Sag, the Beast God."</v>
      </c>
      <c r="L107" s="8" t="str" cm="1">
        <f t="array" ref="L10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DungeonDelver_6,Consume the Flesh of Remembrance,"By consuming the Flesh of Remembrance, you will attain knowledge of Jhebbal Sag, the Beast God.",/Game/UI/Textures/GUIs/ExilesJourney/Icons/icon_journeytype_knowledge.icon_journeytype_knowledge,200,LearnJhebbalSagReligion,None,0,FALSE</v>
      </c>
      <c r="M107" s="11" t="str">
        <f>""</f>
        <v/>
      </c>
    </row>
    <row r="108" spans="1:13" ht="45" x14ac:dyDescent="0.25">
      <c r="A108" s="1">
        <v>107</v>
      </c>
      <c r="B108" s="1" t="s">
        <v>416</v>
      </c>
      <c r="C108" s="1" t="s">
        <v>1124</v>
      </c>
      <c r="D108" s="12" t="s">
        <v>555</v>
      </c>
      <c r="E108" s="1" t="s">
        <v>630</v>
      </c>
      <c r="F108" s="1"/>
      <c r="G108" s="1" t="s">
        <v>54</v>
      </c>
      <c r="H108" s="1">
        <v>0</v>
      </c>
      <c r="J108" s="1">
        <v>250</v>
      </c>
      <c r="K108" s="2" t="str">
        <f>CHAR(34)&amp;SUBSTITUTE(SUBSTITUTE(Table4[[#This Row],[Description]],CHAR(10),"&lt;br&gt;"),CHAR(13),"")&amp;CHAR(34)</f>
        <v>"Exploring the Exiled Lands, you may come across dungeons. These dungeons have powerful enemies and unique rewards inside them."</v>
      </c>
      <c r="L108" s="8" t="str" cm="1">
        <f t="array" ref="L10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DungeonDelver_7,Find the Black Keep,"Exploring the Exiled Lands, you may come across dungeons. These dungeons have powerful enemies and unique rewards inside them.",/Game/UI/Textures/GUIs/ExilesJourney/Icons/icon_journeytype_explore.icon_journeytype_explore,250,VisitBlackKeep,None,0,FALSE</v>
      </c>
      <c r="M108" s="11" t="str">
        <f>""</f>
        <v/>
      </c>
    </row>
    <row r="109" spans="1:13" x14ac:dyDescent="0.25">
      <c r="A109" s="1">
        <v>108</v>
      </c>
      <c r="B109" s="1" t="s">
        <v>417</v>
      </c>
      <c r="C109" s="1" t="s">
        <v>1508</v>
      </c>
      <c r="D109" s="12" t="s">
        <v>1515</v>
      </c>
      <c r="E109" s="1" t="s">
        <v>618</v>
      </c>
      <c r="F109" s="1"/>
      <c r="G109" s="1" t="s">
        <v>56</v>
      </c>
      <c r="H109" s="1">
        <v>0</v>
      </c>
      <c r="J109" s="1">
        <v>375</v>
      </c>
      <c r="K109" s="2" t="str">
        <f>CHAR(34)&amp;SUBSTITUTE(SUBSTITUTE(Table4[[#This Row],[Description]],CHAR(10),"&lt;br&gt;"),CHAR(13),"")&amp;CHAR(34)</f>
        <v>"Completely explore the Black Keep."</v>
      </c>
      <c r="L109" s="8" t="str" cm="1">
        <f t="array" ref="L10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DungeonDelver_8,Explore the Black Keep,"Completely explore the Black Keep.",/Game/UI/Textures/GUIs/ExilesJourney/Icons/icon_journeytype_dominate.icon_journeytype_dominate,375,DefeatTheKinscourge,None,0,FALSE</v>
      </c>
      <c r="M109" s="11" t="str">
        <f>""</f>
        <v/>
      </c>
    </row>
    <row r="110" spans="1:13" ht="45" x14ac:dyDescent="0.25">
      <c r="A110" s="1">
        <v>109</v>
      </c>
      <c r="B110" s="1" t="s">
        <v>418</v>
      </c>
      <c r="C110" s="1" t="s">
        <v>1125</v>
      </c>
      <c r="D110" s="12" t="s">
        <v>555</v>
      </c>
      <c r="E110" s="1" t="s">
        <v>631</v>
      </c>
      <c r="F110" s="1"/>
      <c r="G110" s="1" t="s">
        <v>54</v>
      </c>
      <c r="H110" s="1">
        <v>0</v>
      </c>
      <c r="J110" s="1">
        <v>625</v>
      </c>
      <c r="K110" s="2" t="str">
        <f>CHAR(34)&amp;SUBSTITUTE(SUBSTITUTE(Table4[[#This Row],[Description]],CHAR(10),"&lt;br&gt;"),CHAR(13),"")&amp;CHAR(34)</f>
        <v>"Exploring the Exiled Lands, you may come across dungeons. These dungeons have powerful enemies and unique rewards inside them."</v>
      </c>
      <c r="L110" s="8" t="str" cm="1">
        <f t="array" ref="L11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DungeonDelver_10,Find the Well of Skelos,"Exploring the Exiled Lands, you may come across dungeons. These dungeons have powerful enemies and unique rewards inside them.",/Game/UI/Textures/GUIs/ExilesJourney/Icons/icon_journeytype_explore.icon_journeytype_explore,625,VisitWellOfSkelos,None,0,FALSE</v>
      </c>
      <c r="M110" s="11" t="str">
        <f>""</f>
        <v/>
      </c>
    </row>
    <row r="111" spans="1:13" x14ac:dyDescent="0.25">
      <c r="A111" s="1">
        <v>110</v>
      </c>
      <c r="B111" s="1" t="s">
        <v>419</v>
      </c>
      <c r="C111" s="1" t="s">
        <v>1507</v>
      </c>
      <c r="D111" s="12" t="s">
        <v>1516</v>
      </c>
      <c r="E111" s="1" t="s">
        <v>620</v>
      </c>
      <c r="F111" s="1"/>
      <c r="G111" s="1" t="s">
        <v>56</v>
      </c>
      <c r="H111" s="1">
        <v>0</v>
      </c>
      <c r="J111" s="1">
        <v>750</v>
      </c>
      <c r="K111" s="2" t="str">
        <f>CHAR(34)&amp;SUBSTITUTE(SUBSTITUTE(Table4[[#This Row],[Description]],CHAR(10),"&lt;br&gt;"),CHAR(13),"")&amp;CHAR(34)</f>
        <v>"Completely explore the Well of Skelos."</v>
      </c>
      <c r="L111" s="8" t="str" cm="1">
        <f t="array" ref="L11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DungeonDelver_11,Explore the Well of Skelos,"Completely explore the Well of Skelos.",/Game/UI/Textures/GUIs/ExilesJourney/Icons/icon_journeytype_dominate.icon_journeytype_dominate,750,DestroyDegenerate,None,0,FALSE</v>
      </c>
      <c r="M111" s="11" t="str">
        <f>""</f>
        <v/>
      </c>
    </row>
    <row r="112" spans="1:13" ht="45" x14ac:dyDescent="0.25">
      <c r="A112" s="1">
        <v>111</v>
      </c>
      <c r="B112" s="1" t="s">
        <v>420</v>
      </c>
      <c r="C112" s="1" t="s">
        <v>1126</v>
      </c>
      <c r="D112" s="12" t="s">
        <v>555</v>
      </c>
      <c r="E112" s="1" t="s">
        <v>655</v>
      </c>
      <c r="F112" s="1"/>
      <c r="G112" s="1" t="s">
        <v>54</v>
      </c>
      <c r="H112" s="1">
        <v>0</v>
      </c>
      <c r="J112" s="1">
        <v>1000</v>
      </c>
      <c r="K112" s="2" t="str">
        <f>CHAR(34)&amp;SUBSTITUTE(SUBSTITUTE(Table4[[#This Row],[Description]],CHAR(10),"&lt;br&gt;"),CHAR(13),"")&amp;CHAR(34)</f>
        <v>"Exploring the Exiled Lands, you may come across dungeons. These dungeons have powerful enemies and unique rewards inside them."</v>
      </c>
      <c r="L112" s="8" t="str" cm="1">
        <f t="array" ref="L11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DungeonDelver_13,Find the Sunken City,"Exploring the Exiled Lands, you may come across dungeons. These dungeons have powerful enemies and unique rewards inside them.",/Game/UI/Textures/GUIs/ExilesJourney/Icons/icon_journeytype_explore.icon_journeytype_explore,1000,VisitSunkenCity,None,0,FALSE</v>
      </c>
      <c r="M112" s="11" t="str">
        <f>""</f>
        <v/>
      </c>
    </row>
    <row r="113" spans="1:13" x14ac:dyDescent="0.25">
      <c r="A113" s="1">
        <v>112</v>
      </c>
      <c r="B113" s="1" t="s">
        <v>421</v>
      </c>
      <c r="C113" s="1" t="s">
        <v>1506</v>
      </c>
      <c r="D113" s="12" t="s">
        <v>1517</v>
      </c>
      <c r="E113" s="1" t="s">
        <v>660</v>
      </c>
      <c r="F113" s="1"/>
      <c r="G113" s="1" t="s">
        <v>56</v>
      </c>
      <c r="H113" s="1">
        <v>0</v>
      </c>
      <c r="J113" s="1">
        <v>1125</v>
      </c>
      <c r="K113" s="2" t="str">
        <f>CHAR(34)&amp;SUBSTITUTE(SUBSTITUTE(Table4[[#This Row],[Description]],CHAR(10),"&lt;br&gt;"),CHAR(13),"")&amp;CHAR(34)</f>
        <v>"Completely explore the Sunken City."</v>
      </c>
      <c r="L113" s="8" t="str" cm="1">
        <f t="array" ref="L11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DungeonDelver_14,Explore the Sunken City,"Completely explore the Sunken City.",/Game/UI/Textures/GUIs/ExilesJourney/Icons/icon_journeytype_dominate.icon_journeytype_dominate,1125,DefeatRitualKeeper,None,0,FALSE</v>
      </c>
      <c r="M113" s="11" t="str">
        <f>""</f>
        <v/>
      </c>
    </row>
    <row r="114" spans="1:13" ht="45" x14ac:dyDescent="0.25">
      <c r="A114" s="1">
        <v>113</v>
      </c>
      <c r="B114" s="1" t="s">
        <v>422</v>
      </c>
      <c r="C114" s="1" t="s">
        <v>1127</v>
      </c>
      <c r="D114" s="12" t="s">
        <v>555</v>
      </c>
      <c r="E114" s="1" t="s">
        <v>656</v>
      </c>
      <c r="F114" s="1"/>
      <c r="G114" s="1" t="s">
        <v>54</v>
      </c>
      <c r="H114" s="1">
        <v>0</v>
      </c>
      <c r="J114" s="1">
        <v>1375</v>
      </c>
      <c r="K114" s="2" t="str">
        <f>CHAR(34)&amp;SUBSTITUTE(SUBSTITUTE(Table4[[#This Row],[Description]],CHAR(10),"&lt;br&gt;"),CHAR(13),"")&amp;CHAR(34)</f>
        <v>"Exploring the Exiled Lands, you may come across dungeons. These dungeons have powerful enemies and unique rewards inside them."</v>
      </c>
      <c r="L114" s="8" t="str" cm="1">
        <f t="array" ref="L11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DungeonDelver_16,Find the Silvermine,"Exploring the Exiled Lands, you may come across dungeons. These dungeons have powerful enemies and unique rewards inside them.",/Game/UI/Textures/GUIs/ExilesJourney/Icons/icon_journeytype_explore.icon_journeytype_explore,1375,VisitSilvermine,None,0,FALSE</v>
      </c>
      <c r="M114" s="11" t="str">
        <f>""</f>
        <v/>
      </c>
    </row>
    <row r="115" spans="1:13" x14ac:dyDescent="0.25">
      <c r="A115" s="1">
        <v>114</v>
      </c>
      <c r="B115" s="1" t="s">
        <v>423</v>
      </c>
      <c r="C115" s="1" t="s">
        <v>1505</v>
      </c>
      <c r="D115" s="12" t="s">
        <v>1518</v>
      </c>
      <c r="E115" s="1" t="s">
        <v>661</v>
      </c>
      <c r="F115" s="1"/>
      <c r="G115" s="1" t="s">
        <v>56</v>
      </c>
      <c r="H115" s="1">
        <v>0</v>
      </c>
      <c r="J115" s="1">
        <v>1500</v>
      </c>
      <c r="K115" s="2" t="str">
        <f>CHAR(34)&amp;SUBSTITUTE(SUBSTITUTE(Table4[[#This Row],[Description]],CHAR(10),"&lt;br&gt;"),CHAR(13),"")&amp;CHAR(34)</f>
        <v>"Completely explore the Silver Mine."</v>
      </c>
      <c r="L115" s="8" t="str" cm="1">
        <f t="array" ref="L11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DungeonDelver_17,Explore the Silver Mine,"Completely explore the Silver Mine.",/Game/UI/Textures/GUIs/ExilesJourney/Icons/icon_journeytype_dominate.icon_journeytype_dominate,1500,DefeatScorpionQueen,None,0,FALSE</v>
      </c>
      <c r="M115" s="11" t="str">
        <f>""</f>
        <v/>
      </c>
    </row>
    <row r="116" spans="1:13" ht="45" x14ac:dyDescent="0.25">
      <c r="A116" s="1">
        <v>115</v>
      </c>
      <c r="B116" s="1" t="s">
        <v>424</v>
      </c>
      <c r="C116" s="1" t="s">
        <v>1128</v>
      </c>
      <c r="D116" s="12" t="s">
        <v>555</v>
      </c>
      <c r="E116" s="1" t="s">
        <v>657</v>
      </c>
      <c r="F116" s="1"/>
      <c r="G116" s="1" t="s">
        <v>54</v>
      </c>
      <c r="H116" s="1">
        <v>0</v>
      </c>
      <c r="J116" s="1">
        <v>1750</v>
      </c>
      <c r="K116" s="2" t="str">
        <f>CHAR(34)&amp;SUBSTITUTE(SUBSTITUTE(Table4[[#This Row],[Description]],CHAR(10),"&lt;br&gt;"),CHAR(13),"")&amp;CHAR(34)</f>
        <v>"Exploring the Exiled Lands, you may come across dungeons. These dungeons have powerful enemies and unique rewards inside them."</v>
      </c>
      <c r="L116" s="8" t="str" cm="1">
        <f t="array" ref="L11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DungeonDelver_19,Find the Warmaker's Sanctuary,"Exploring the Exiled Lands, you may come across dungeons. These dungeons have powerful enemies and unique rewards inside them.",/Game/UI/Textures/GUIs/ExilesJourney/Icons/icon_journeytype_explore.icon_journeytype_explore,1750,VisitWarmaker,None,0,FALSE</v>
      </c>
      <c r="M116" s="11" t="str">
        <f>""</f>
        <v/>
      </c>
    </row>
    <row r="117" spans="1:13" x14ac:dyDescent="0.25">
      <c r="A117" s="1">
        <v>116</v>
      </c>
      <c r="B117" s="1" t="s">
        <v>425</v>
      </c>
      <c r="C117" s="1" t="s">
        <v>1511</v>
      </c>
      <c r="D117" s="12" t="s">
        <v>1519</v>
      </c>
      <c r="E117" s="1" t="s">
        <v>662</v>
      </c>
      <c r="F117" s="1"/>
      <c r="G117" s="1" t="s">
        <v>56</v>
      </c>
      <c r="H117" s="1">
        <v>0</v>
      </c>
      <c r="J117" s="1">
        <v>1875</v>
      </c>
      <c r="K117" s="2" t="str">
        <f>CHAR(34)&amp;SUBSTITUTE(SUBSTITUTE(Table4[[#This Row],[Description]],CHAR(10),"&lt;br&gt;"),CHAR(13),"")&amp;CHAR(34)</f>
        <v>"Completely explore the Warmaker's Sanctuary."</v>
      </c>
      <c r="L117" s="8" t="str" cm="1">
        <f t="array" ref="L11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DungeonDelver_20,Explore the Warmaker's Sanctuary,"Completely explore the Warmaker's Sanctuary.",/Game/UI/Textures/GUIs/ExilesJourney/Icons/icon_journeytype_dominate.icon_journeytype_dominate,1875,DefeatWarmaker,None,0,FALSE</v>
      </c>
      <c r="M117" s="11" t="str">
        <f>""</f>
        <v/>
      </c>
    </row>
    <row r="118" spans="1:13" ht="45" x14ac:dyDescent="0.25">
      <c r="A118" s="1">
        <v>117</v>
      </c>
      <c r="B118" s="1" t="s">
        <v>426</v>
      </c>
      <c r="C118" s="1" t="s">
        <v>1129</v>
      </c>
      <c r="D118" s="12" t="s">
        <v>555</v>
      </c>
      <c r="E118" s="1" t="s">
        <v>658</v>
      </c>
      <c r="F118" s="1"/>
      <c r="G118" s="1" t="s">
        <v>54</v>
      </c>
      <c r="H118" s="1">
        <v>0</v>
      </c>
      <c r="J118" s="1">
        <v>2250</v>
      </c>
      <c r="K118" s="2" t="str">
        <f>CHAR(34)&amp;SUBSTITUTE(SUBSTITUTE(Table4[[#This Row],[Description]],CHAR(10),"&lt;br&gt;"),CHAR(13),"")&amp;CHAR(34)</f>
        <v>"Exploring the Exiled Lands, you may come across dungeons. These dungeons have powerful enemies and unique rewards inside them."</v>
      </c>
      <c r="L118" s="8" t="str" cm="1">
        <f t="array" ref="L11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DungeonDelver_22,Find the Wine Cellar,"Exploring the Exiled Lands, you may come across dungeons. These dungeons have powerful enemies and unique rewards inside them.",/Game/UI/Textures/GUIs/ExilesJourney/Icons/icon_journeytype_explore.icon_journeytype_explore,2250,VisitWineCellar,None,0,FALSE</v>
      </c>
      <c r="M118" s="11" t="str">
        <f>""</f>
        <v/>
      </c>
    </row>
    <row r="119" spans="1:13" x14ac:dyDescent="0.25">
      <c r="A119" s="1">
        <v>118</v>
      </c>
      <c r="B119" s="1" t="s">
        <v>427</v>
      </c>
      <c r="C119" s="1" t="s">
        <v>1512</v>
      </c>
      <c r="D119" s="12" t="s">
        <v>1520</v>
      </c>
      <c r="E119" s="1" t="s">
        <v>663</v>
      </c>
      <c r="F119" s="1"/>
      <c r="G119" s="1" t="s">
        <v>56</v>
      </c>
      <c r="H119" s="1">
        <v>0</v>
      </c>
      <c r="J119" s="1">
        <v>2500</v>
      </c>
      <c r="K119" s="2" t="str">
        <f>CHAR(34)&amp;SUBSTITUTE(SUBSTITUTE(Table4[[#This Row],[Description]],CHAR(10),"&lt;br&gt;"),CHAR(13),"")&amp;CHAR(34)</f>
        <v>"Completely explore the Wine Cellar."</v>
      </c>
      <c r="L119" s="8" t="str" cm="1">
        <f t="array" ref="L11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DungeonDelver_23,Explore the Wine Cellar,"Completely explore the Wine Cellar.",/Game/UI/Textures/GUIs/ExilesJourney/Icons/icon_journeytype_dominate.icon_journeytype_dominate,2500,DefeatThag,None,0,FALSE</v>
      </c>
      <c r="M119" s="11" t="str">
        <f>""</f>
        <v/>
      </c>
    </row>
    <row r="120" spans="1:13" ht="60" x14ac:dyDescent="0.25">
      <c r="A120" s="1">
        <v>119</v>
      </c>
      <c r="B120" s="1" t="s">
        <v>197</v>
      </c>
      <c r="C120" s="1" t="s">
        <v>1130</v>
      </c>
      <c r="D120" s="12" t="s">
        <v>1605</v>
      </c>
      <c r="E120" s="1"/>
      <c r="F120" s="1"/>
      <c r="G120" s="1" t="s">
        <v>52</v>
      </c>
      <c r="H120" s="1">
        <v>0</v>
      </c>
      <c r="J120" s="1">
        <v>5</v>
      </c>
      <c r="K120" s="2" t="str">
        <f>CHAR(34)&amp;SUBSTITUTE(SUBSTITUTE(Table4[[#This Row],[Description]],CHAR(10),"&lt;br&gt;"),CHAR(13),"")&amp;CHAR(34)</f>
        <v>"Unlock Peasant from the Knowledge menu.&lt;br&gt;&lt;br&gt;You can access the Knowledge window by pressing {ToggleRecipeInventory}."</v>
      </c>
      <c r="L120" s="8" t="str" cm="1">
        <f t="array" ref="L12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Farmer_1,Unlock the Peasant Knowledge,"Unlock Peasant from the Knowledge menu.&lt;br&gt;&lt;br&gt;You can access the Knowledge window by pressing {ToggleRecipeInventory}.",/Game/UI/Textures/GUIs/ExilesJourney/Icons/icon_journeytype_knowledge.icon_journeytype_knowledge,5,None,None,0,FALSE</v>
      </c>
      <c r="M120" s="11" t="str">
        <f>""</f>
        <v/>
      </c>
    </row>
    <row r="121" spans="1:13" ht="105" x14ac:dyDescent="0.25">
      <c r="A121" s="1">
        <v>120</v>
      </c>
      <c r="B121" s="1" t="s">
        <v>198</v>
      </c>
      <c r="C121" s="1" t="s">
        <v>1567</v>
      </c>
      <c r="D121" s="12" t="s">
        <v>1639</v>
      </c>
      <c r="E121" s="1" t="s">
        <v>757</v>
      </c>
      <c r="F121" s="1"/>
      <c r="G121" s="1" t="s">
        <v>53</v>
      </c>
      <c r="H121" s="1">
        <v>0</v>
      </c>
      <c r="J121" s="1">
        <v>25</v>
      </c>
      <c r="K121" s="2" t="str">
        <f>CHAR(34)&amp;SUBSTITUTE(SUBSTITUTE(Table4[[#This Row],[Description]],CHAR(10),"&lt;br&gt;"),CHAR(13),"")&amp;CHAR(34)</f>
        <v>"Once placed, Planters accept Compost and Seeds to allow plants to grow so that you can collect the resulting crops later.&lt;br&gt;&lt;br&gt;You can place a Crude Planter by using the Construction Hammer.&lt;br&gt;&lt;br&gt;Access the Crude Planter by pressing {InteractKey} while looking at it."</v>
      </c>
      <c r="L121" s="8" t="str" cm="1">
        <f t="array" ref="L12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Farmer_2,Access or Place a Crude Planter,"Once placed, Planters accept Compost and Seeds to allow plants to grow so that you can collect the resulting crops later.&lt;br&gt;&lt;br&gt;You can place a Crude Planter by using the Construction Hammer.&lt;br&gt;&lt;br&gt;Access the Crude Planter by pressing {InteractKey} while looking at it.",/Game/UI/Textures/GUIs/ExilesJourney/Icons/icon_journeytype_craft.icon_journeytype_craft,25,Planter,None,0,FALSE</v>
      </c>
      <c r="M121" s="11" t="str">
        <f>""</f>
        <v/>
      </c>
    </row>
    <row r="122" spans="1:13" ht="105" x14ac:dyDescent="0.25">
      <c r="A122" s="1">
        <v>121</v>
      </c>
      <c r="B122" s="1" t="s">
        <v>199</v>
      </c>
      <c r="C122" s="1" t="s">
        <v>1568</v>
      </c>
      <c r="D122" s="12" t="s">
        <v>1640</v>
      </c>
      <c r="E122" s="1" t="s">
        <v>753</v>
      </c>
      <c r="F122" s="1"/>
      <c r="G122" s="1" t="s">
        <v>53</v>
      </c>
      <c r="H122" s="1">
        <v>0</v>
      </c>
      <c r="J122" s="1">
        <v>50</v>
      </c>
      <c r="K122" s="2" t="str">
        <f>CHAR(34)&amp;SUBSTITUTE(SUBSTITUTE(Table4[[#This Row],[Description]],CHAR(10),"&lt;br&gt;"),CHAR(13),"")&amp;CHAR(34)</f>
        <v>"Compost Heaps are used to produce fertilizer for your seeds. &lt;br&gt;&lt;br&gt;You can place a Compost Heap by using the Construction Hammer.&lt;br&gt;&lt;br&gt;Access the Compost Heap by pressing {InteractKey} while looking at it."</v>
      </c>
      <c r="L122" s="8" t="str" cm="1">
        <f t="array" ref="L12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Farmer_3,Access or Place a Compost Heap,"Compost Heaps are used to produce fertilizer for your seeds. &lt;br&gt;&lt;br&gt;You can place a Compost Heap by using the Construction Hammer.&lt;br&gt;&lt;br&gt;Access the Compost Heap by pressing {InteractKey} while looking at it.",/Game/UI/Textures/GUIs/ExilesJourney/Icons/icon_journeytype_craft.icon_journeytype_craft,50,CompostHeap,None,0,FALSE</v>
      </c>
      <c r="M122" s="11" t="str">
        <f>""</f>
        <v/>
      </c>
    </row>
    <row r="123" spans="1:13" ht="45" x14ac:dyDescent="0.25">
      <c r="A123" s="1">
        <v>122</v>
      </c>
      <c r="B123" s="1" t="s">
        <v>200</v>
      </c>
      <c r="C123" s="1" t="s">
        <v>1131</v>
      </c>
      <c r="D123" s="12" t="s">
        <v>1132</v>
      </c>
      <c r="E123" s="1"/>
      <c r="F123" s="1"/>
      <c r="G123" s="1" t="s">
        <v>55</v>
      </c>
      <c r="H123" s="1">
        <v>0</v>
      </c>
      <c r="J123" s="1">
        <v>100</v>
      </c>
      <c r="K123" s="2" t="str">
        <f>CHAR(34)&amp;SUBSTITUTE(SUBSTITUTE(Table4[[#This Row],[Description]],CHAR(10),"&lt;br&gt;"),CHAR(13),"")&amp;CHAR(34)</f>
        <v>"Plant Fiber is a crucial resource for farming. You will need a significant amount of it to plant crops, get seeds and produce compost."</v>
      </c>
      <c r="L123" s="8" t="str" cm="1">
        <f t="array" ref="L12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Farmer_4,Harvest Plant Fiber,"Plant Fiber is a crucial resource for farming. You will need a significant amount of it to plant crops, get seeds and produce compost.",/Game/UI/Textures/GUIs/ExilesJourney/Icons/icon_journeytype_acquire.icon_journeytype_acquire,100,None,None,0,FALSE</v>
      </c>
      <c r="M123" s="11" t="str">
        <f>""</f>
        <v/>
      </c>
    </row>
    <row r="124" spans="1:13" ht="60" x14ac:dyDescent="0.25">
      <c r="A124" s="1">
        <v>123</v>
      </c>
      <c r="B124" s="1" t="s">
        <v>201</v>
      </c>
      <c r="C124" s="1" t="s">
        <v>1009</v>
      </c>
      <c r="D124" s="12" t="s">
        <v>1461</v>
      </c>
      <c r="E124" s="1"/>
      <c r="F124" s="1"/>
      <c r="G124" s="1" t="s">
        <v>52</v>
      </c>
      <c r="H124" s="1">
        <v>0</v>
      </c>
      <c r="J124" s="1">
        <v>150</v>
      </c>
      <c r="K124" s="2" t="str">
        <f>CHAR(34)&amp;SUBSTITUTE(SUBSTITUTE(Table4[[#This Row],[Description]],CHAR(10),"&lt;br&gt;"),CHAR(13),"")&amp;CHAR(34)</f>
        <v>"The Grinder will provide you with bonemeal which is in turn used to make compost in your Compost Heap.&lt;br&gt;&lt;br&gt;Unlock Grinder from the Knowledge menu."</v>
      </c>
      <c r="L124" s="8" t="str" cm="1">
        <f t="array" ref="L12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Farmer_5,Unlock the Grinder Knowledge,"The Grinder will provide you with bonemeal which is in turn used to make compost in your Compost Heap.&lt;br&gt;&lt;br&gt;Unlock Grinder from the Knowledge menu.",/Game/UI/Textures/GUIs/ExilesJourney/Icons/icon_journeytype_knowledge.icon_journeytype_knowledge,150,None,None,0,FALSE</v>
      </c>
      <c r="M124" s="11" t="str">
        <f>""</f>
        <v/>
      </c>
    </row>
    <row r="125" spans="1:13" ht="75" x14ac:dyDescent="0.25">
      <c r="A125" s="1">
        <v>124</v>
      </c>
      <c r="B125" s="1" t="s">
        <v>202</v>
      </c>
      <c r="C125" s="1" t="s">
        <v>1110</v>
      </c>
      <c r="D125" s="12" t="s">
        <v>1133</v>
      </c>
      <c r="E125" s="1"/>
      <c r="F125" s="1"/>
      <c r="G125" s="1" t="s">
        <v>53</v>
      </c>
      <c r="H125" s="1">
        <v>0</v>
      </c>
      <c r="J125" s="1">
        <v>25</v>
      </c>
      <c r="K125" s="2" t="str">
        <f>CHAR(34)&amp;SUBSTITUTE(SUBSTITUTE(Table4[[#This Row],[Description]],CHAR(10),"&lt;br&gt;"),CHAR(13),"")&amp;CHAR(34)</f>
        <v>"Bonemeal can be crafted by putting bones or skulls into a grinder. Bonemeal is used in the creation of compost.&lt;br&gt;&lt;br&gt;Place Bone in the Grinder's inventory and activate it by pressing the Play button. "</v>
      </c>
      <c r="L125" s="8" t="str" cm="1">
        <f t="array" ref="L12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Farmer_6,Put Bone into the Grinder,"Bonemeal can be crafted by putting bones or skulls into a grinder. Bonemeal is used in the creation of compost.&lt;br&gt;&lt;br&gt;Place Bone in the Grinder's inventory and activate it by pressing the Play button. ",/Game/UI/Textures/GUIs/ExilesJourney/Icons/icon_journeytype_craft.icon_journeytype_craft,25,None,None,0,FALSE</v>
      </c>
      <c r="M125" s="11" t="str">
        <f>""</f>
        <v/>
      </c>
    </row>
    <row r="126" spans="1:13" ht="90" x14ac:dyDescent="0.25">
      <c r="A126" s="1">
        <v>125</v>
      </c>
      <c r="B126" s="1" t="s">
        <v>203</v>
      </c>
      <c r="C126" s="1" t="s">
        <v>1134</v>
      </c>
      <c r="D126" s="12" t="s">
        <v>1135</v>
      </c>
      <c r="E126" s="1"/>
      <c r="F126" s="1"/>
      <c r="G126" s="1" t="s">
        <v>53</v>
      </c>
      <c r="H126" s="1">
        <v>0</v>
      </c>
      <c r="I126" s="4" t="s">
        <v>49</v>
      </c>
      <c r="J126" s="1">
        <v>250</v>
      </c>
      <c r="K126" s="2" t="str">
        <f>CHAR(34)&amp;SUBSTITUTE(SUBSTITUTE(Table4[[#This Row],[Description]],CHAR(10),"&lt;br&gt;"),CHAR(13),"")&amp;CHAR(34)</f>
        <v>"Compost can be used in planters to grow seeds into plants.&lt;br&gt;&lt;br&gt;You obtain compost by putting Plant Fiber, Bonemeal and Putrid Meat into a Compost Heap. If you have access to an Animal Pen, you may replace the Bonemeal and Putrid Meat with Dung instead."</v>
      </c>
      <c r="L126" s="8" t="str" cm="1">
        <f t="array" ref="L12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Farmer_7,Obtain Compost,"Compost can be used in planters to grow seeds into plants.&lt;br&gt;&lt;br&gt;You obtain compost by putting Plant Fiber, Bonemeal and Putrid Meat into a Compost Heap. If you have access to an Animal Pen, you may replace the Bonemeal and Putrid Meat with Dung instead.",/Game/UI/Textures/GUIs/ExilesJourney/Icons/icon_journeytype_craft.icon_journeytype_craft,250,None,None,0,TRUE</v>
      </c>
      <c r="M126" s="11" t="str">
        <f>""</f>
        <v/>
      </c>
    </row>
    <row r="127" spans="1:13" ht="60" x14ac:dyDescent="0.25">
      <c r="A127" s="1">
        <v>126</v>
      </c>
      <c r="B127" s="1" t="s">
        <v>204</v>
      </c>
      <c r="C127" s="1" t="s">
        <v>1136</v>
      </c>
      <c r="D127" s="12" t="s">
        <v>1137</v>
      </c>
      <c r="E127" s="1" t="s">
        <v>691</v>
      </c>
      <c r="F127" s="1"/>
      <c r="G127" s="1" t="s">
        <v>53</v>
      </c>
      <c r="H127" s="1">
        <v>0</v>
      </c>
      <c r="I127" s="4" t="s">
        <v>49</v>
      </c>
      <c r="J127" s="1">
        <v>375</v>
      </c>
      <c r="K127" s="2" t="str">
        <f>CHAR(34)&amp;SUBSTITUTE(SUBSTITUTE(Table4[[#This Row],[Description]],CHAR(10),"&lt;br&gt;"),CHAR(13),"")&amp;CHAR(34)</f>
        <v>"Sickles allow you to harvest plant materials quickly and efficiently from bushes.&lt;br&gt;&lt;br&gt;Craft a Sickle in the crafting panel of a Blacksmith's Bench."</v>
      </c>
      <c r="L127" s="8" t="str" cm="1">
        <f t="array" ref="L12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Farmer_8,Craft an Iron Sickle,"Sickles allow you to harvest plant materials quickly and efficiently from bushes.&lt;br&gt;&lt;br&gt;Craft a Sickle in the crafting panel of a Blacksmith's Bench.",/Game/UI/Textures/GUIs/ExilesJourney/Icons/icon_journeytype_craft.icon_journeytype_craft,375,CraftSickleIron,None,0,TRUE</v>
      </c>
      <c r="M127" s="11" t="str">
        <f>""</f>
        <v/>
      </c>
    </row>
    <row r="128" spans="1:13" ht="75" x14ac:dyDescent="0.25">
      <c r="A128" s="1">
        <v>127</v>
      </c>
      <c r="B128" s="1" t="s">
        <v>205</v>
      </c>
      <c r="C128" s="1" t="s">
        <v>1138</v>
      </c>
      <c r="D128" s="12" t="s">
        <v>1641</v>
      </c>
      <c r="E128" s="1"/>
      <c r="F128" s="1"/>
      <c r="G128" s="1" t="s">
        <v>55</v>
      </c>
      <c r="H128" s="1">
        <v>0</v>
      </c>
      <c r="I128" s="4" t="s">
        <v>49</v>
      </c>
      <c r="J128" s="1">
        <v>500</v>
      </c>
      <c r="K128" s="2" t="str">
        <f>CHAR(34)&amp;SUBSTITUTE(SUBSTITUTE(Table4[[#This Row],[Description]],CHAR(10),"&lt;br&gt;"),CHAR(13),"")&amp;CHAR(34)</f>
        <v>"By harvesting wild plants, you will often come across seeds. Different plants yield distinct types of seeds.&lt;br&gt;&lt;br&gt;Press {InteractKey} while facing plants on the ground to pick them up. You can also use a Sickle to harvest them."</v>
      </c>
      <c r="L128" s="8" t="str" cm="1">
        <f t="array" ref="L12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Farmer_9,Harvest Seeds,"By harvesting wild plants, you will often come across seeds. Different plants yield distinct types of seeds.&lt;br&gt;&lt;br&gt;Press {InteractKey} while facing plants on the ground to pick them up. You can also use a Sickle to harvest them.",/Game/UI/Textures/GUIs/ExilesJourney/Icons/icon_journeytype_acquire.icon_journeytype_acquire,500,None,None,0,TRUE</v>
      </c>
      <c r="M128" s="11" t="str">
        <f>""</f>
        <v/>
      </c>
    </row>
    <row r="129" spans="1:13" ht="75" x14ac:dyDescent="0.25">
      <c r="A129" s="1">
        <v>128</v>
      </c>
      <c r="B129" s="1" t="s">
        <v>206</v>
      </c>
      <c r="C129" s="1" t="s">
        <v>1139</v>
      </c>
      <c r="D129" s="12" t="s">
        <v>1140</v>
      </c>
      <c r="E129" s="1"/>
      <c r="F129" s="1"/>
      <c r="G129" s="1" t="s">
        <v>53</v>
      </c>
      <c r="H129" s="1">
        <v>0</v>
      </c>
      <c r="J129" s="1">
        <v>625</v>
      </c>
      <c r="K129" s="2" t="str">
        <f>CHAR(34)&amp;SUBSTITUTE(SUBSTITUTE(Table4[[#This Row],[Description]],CHAR(10),"&lt;br&gt;"),CHAR(13),"")&amp;CHAR(34)</f>
        <v>"Seeds can be used in your planter to grow plants. Make sure that your planters have compost in them for your seeds to flourish.&lt;br&gt;&lt;br&gt;Place compost and seeds in the Planter's inventory and activate it by pressing the Play button."</v>
      </c>
      <c r="L129" s="8" t="str" cm="1">
        <f t="array" ref="L12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Farmer_10,Plant seeds,"Seeds can be used in your planter to grow plants. Make sure that your planters have compost in them for your seeds to flourish.&lt;br&gt;&lt;br&gt;Place compost and seeds in the Planter's inventory and activate it by pressing the Play button.",/Game/UI/Textures/GUIs/ExilesJourney/Icons/icon_journeytype_craft.icon_journeytype_craft,625,None,None,0,FALSE</v>
      </c>
      <c r="M129" s="11" t="str">
        <f>""</f>
        <v/>
      </c>
    </row>
    <row r="130" spans="1:13" ht="60" x14ac:dyDescent="0.25">
      <c r="A130" s="1">
        <v>129</v>
      </c>
      <c r="B130" s="1" t="s">
        <v>207</v>
      </c>
      <c r="C130" s="1" t="s">
        <v>1569</v>
      </c>
      <c r="D130" s="12" t="s">
        <v>1462</v>
      </c>
      <c r="E130" s="1" t="s">
        <v>754</v>
      </c>
      <c r="F130" s="1"/>
      <c r="G130" s="1" t="s">
        <v>53</v>
      </c>
      <c r="H130" s="1">
        <v>0</v>
      </c>
      <c r="J130" s="1">
        <v>25</v>
      </c>
      <c r="K130" s="2" t="str">
        <f>CHAR(34)&amp;SUBSTITUTE(SUBSTITUTE(Table4[[#This Row],[Description]],CHAR(10),"&lt;br&gt;"),CHAR(13),"")&amp;CHAR(34)</f>
        <v>"The Casting Table grants the ability to craft Moulds, used for crafting Jewelry, Glass Flasks and even Coins.&lt;br&gt;&lt;br&gt;You can place a Casting Table by using the Construction Hammer."</v>
      </c>
      <c r="L130" s="8" t="str" cm="1">
        <f t="array" ref="L13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Fashionista_2,Access or Place a Casting Table,"The Casting Table grants the ability to craft Moulds, used for crafting Jewelry, Glass Flasks and even Coins.&lt;br&gt;&lt;br&gt;You can place a Casting Table by using the Construction Hammer.",/Game/UI/Textures/GUIs/ExilesJourney/Icons/icon_journeytype_craft.icon_journeytype_craft,25,CastingTable,None,0,FALSE</v>
      </c>
      <c r="M130" s="11" t="str">
        <f>""</f>
        <v/>
      </c>
    </row>
    <row r="131" spans="1:13" ht="75" x14ac:dyDescent="0.25">
      <c r="A131" s="1">
        <v>130</v>
      </c>
      <c r="B131" s="1" t="s">
        <v>208</v>
      </c>
      <c r="C131" s="1" t="s">
        <v>1141</v>
      </c>
      <c r="D131" s="12" t="s">
        <v>1770</v>
      </c>
      <c r="E131" s="1" t="s">
        <v>692</v>
      </c>
      <c r="F131" s="1"/>
      <c r="G131" s="1" t="s">
        <v>53</v>
      </c>
      <c r="H131" s="1">
        <v>0</v>
      </c>
      <c r="I131" s="4" t="s">
        <v>49</v>
      </c>
      <c r="J131" s="1">
        <v>50</v>
      </c>
      <c r="K131" s="2" t="str">
        <f>CHAR(34)&amp;SUBSTITUTE(SUBSTITUTE(Table4[[#This Row],[Description]],CHAR(10),"&lt;br&gt;"),CHAR(13),"")&amp;CHAR(34)</f>
        <v>"Molds for circlets, rings and other jewelry only needs to be crafted once. While you have a Mold, you can use it indefinitely as part of recipes that require one, like the Circlet.&lt;br&gt;&lt;br&gt;Craft a Circlet Mold in the crafting panel of a Casting Table."</v>
      </c>
      <c r="L131" s="8" t="str" cm="1">
        <f t="array" ref="L13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Fashionista_3,Craft a Circlet Mold,"Molds for circlets, rings and other jewelry only needs to be crafted once. While you have a Mold, you can use it indefinitely as part of recipes that require one, like the Circlet.&lt;br&gt;&lt;br&gt;Craft a Circlet Mold in the crafting panel of a Casting Table.",/Game/UI/Textures/GUIs/ExilesJourney/Icons/icon_journeytype_craft.icon_journeytype_craft,50,CraftCircletMold,None,0,TRUE</v>
      </c>
      <c r="M131" s="11" t="str">
        <f>""</f>
        <v/>
      </c>
    </row>
    <row r="132" spans="1:13" ht="60" x14ac:dyDescent="0.25">
      <c r="A132" s="1">
        <v>131</v>
      </c>
      <c r="B132" s="1" t="s">
        <v>209</v>
      </c>
      <c r="C132" s="1" t="s">
        <v>1142</v>
      </c>
      <c r="D132" s="12" t="s">
        <v>1463</v>
      </c>
      <c r="E132" s="1" t="s">
        <v>693</v>
      </c>
      <c r="F132" s="1"/>
      <c r="G132" s="1" t="s">
        <v>53</v>
      </c>
      <c r="H132" s="1">
        <v>0</v>
      </c>
      <c r="I132" s="4" t="s">
        <v>49</v>
      </c>
      <c r="J132" s="1">
        <v>100</v>
      </c>
      <c r="K132" s="2" t="str">
        <f>CHAR(34)&amp;SUBSTITUTE(SUBSTITUTE(Table4[[#This Row],[Description]],CHAR(10),"&lt;br&gt;"),CHAR(13),"")&amp;CHAR(34)</f>
        <v>"Circlets and other Jewelry do not provide as much defense as armors but are a sure-fire way to impress your friends.&lt;br&gt;&lt;br&gt;Craft an iron Circlet in the crafting panel of a Casting Table."</v>
      </c>
      <c r="L132" s="8" t="str" cm="1">
        <f t="array" ref="L13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Fashionista_4,Craft an Iron Circlet,"Circlets and other Jewelry do not provide as much defense as armors but are a sure-fire way to impress your friends.&lt;br&gt;&lt;br&gt;Craft an iron Circlet in the crafting panel of a Casting Table.",/Game/UI/Textures/GUIs/ExilesJourney/Icons/icon_journeytype_craft.icon_journeytype_craft,100,CraftCirclet,None,0,TRUE</v>
      </c>
      <c r="M132" s="11" t="str">
        <f>""</f>
        <v/>
      </c>
    </row>
    <row r="133" spans="1:13" ht="90" x14ac:dyDescent="0.25">
      <c r="A133" s="1">
        <v>132</v>
      </c>
      <c r="B133" s="1" t="s">
        <v>210</v>
      </c>
      <c r="C133" s="1" t="s">
        <v>1143</v>
      </c>
      <c r="D133" s="12" t="s">
        <v>1606</v>
      </c>
      <c r="E133" s="1"/>
      <c r="F133" s="1"/>
      <c r="G133" s="1" t="s">
        <v>52</v>
      </c>
      <c r="H133" s="1">
        <v>0</v>
      </c>
      <c r="J133" s="1">
        <v>150</v>
      </c>
      <c r="K133" s="2" t="str">
        <f>CHAR(34)&amp;SUBSTITUTE(SUBSTITUTE(Table4[[#This Row],[Description]],CHAR(10),"&lt;br&gt;"),CHAR(13),"")&amp;CHAR(34)</f>
        <v>"A Dyer's bench will allow you to craft Warpaints and Dyes.&lt;br&gt;&lt;br&gt;Unlock Dyemaker from the Knowledge menu.&lt;br&gt;&lt;br&gt;You can access the Knowledge window by pressing {ToggleRecipeInventory}."</v>
      </c>
      <c r="L133" s="8" t="str" cm="1">
        <f t="array" ref="L13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Fashionista_5,Unlock the Dyemaker Knowledge,"A Dyer's bench will allow you to craft Warpaints and Dyes.&lt;br&gt;&lt;br&gt;Unlock Dyemaker from the Knowledge menu.&lt;br&gt;&lt;br&gt;You can access the Knowledge window by pressing {ToggleRecipeInventory}.",/Game/UI/Textures/GUIs/ExilesJourney/Icons/icon_journeytype_knowledge.icon_journeytype_knowledge,150,None,None,0,FALSE</v>
      </c>
      <c r="M133" s="11" t="str">
        <f>""</f>
        <v/>
      </c>
    </row>
    <row r="134" spans="1:13" ht="60" x14ac:dyDescent="0.25">
      <c r="A134" s="1">
        <v>133</v>
      </c>
      <c r="B134" s="1" t="s">
        <v>211</v>
      </c>
      <c r="C134" s="1" t="s">
        <v>1570</v>
      </c>
      <c r="D134" s="12" t="s">
        <v>1642</v>
      </c>
      <c r="E134" s="1" t="s">
        <v>758</v>
      </c>
      <c r="F134" s="1"/>
      <c r="G134" s="1" t="s">
        <v>53</v>
      </c>
      <c r="H134" s="1">
        <v>0</v>
      </c>
      <c r="J134" s="1">
        <v>200</v>
      </c>
      <c r="K134" s="2" t="str">
        <f>CHAR(34)&amp;SUBSTITUTE(SUBSTITUTE(Table4[[#This Row],[Description]],CHAR(10),"&lt;br&gt;"),CHAR(13),"")&amp;CHAR(34)</f>
        <v>"A Dyer's bench will allow you to craft Warpaints and Dyes.&lt;br&gt;&lt;br&gt;Access the Dyer's Bench by pressing {InteractKey} while looking at it."</v>
      </c>
      <c r="L134" s="8" t="str" cm="1">
        <f t="array" ref="L13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Fashionista_6,Access or Place a Dyer's Bench,"A Dyer's bench will allow you to craft Warpaints and Dyes.&lt;br&gt;&lt;br&gt;Access the Dyer's Bench by pressing {InteractKey} while looking at it.",/Game/UI/Textures/GUIs/ExilesJourney/Icons/icon_journeytype_craft.icon_journeytype_craft,200,Dyerbench,None,0,FALSE</v>
      </c>
      <c r="M134" s="11" t="str">
        <f>""</f>
        <v/>
      </c>
    </row>
    <row r="135" spans="1:13" ht="45" x14ac:dyDescent="0.25">
      <c r="A135" s="1">
        <v>134</v>
      </c>
      <c r="B135" s="1" t="s">
        <v>212</v>
      </c>
      <c r="C135" s="1" t="s">
        <v>1144</v>
      </c>
      <c r="D135" s="12" t="s">
        <v>1145</v>
      </c>
      <c r="E135" s="1" t="s">
        <v>694</v>
      </c>
      <c r="F135" s="1"/>
      <c r="G135" s="1" t="s">
        <v>53</v>
      </c>
      <c r="H135" s="1">
        <v>0</v>
      </c>
      <c r="I135" s="4" t="s">
        <v>49</v>
      </c>
      <c r="J135" s="1">
        <v>250</v>
      </c>
      <c r="K135" s="2" t="str">
        <f>CHAR(34)&amp;SUBSTITUTE(SUBSTITUTE(Table4[[#This Row],[Description]],CHAR(10),"&lt;br&gt;"),CHAR(13),"")&amp;CHAR(34)</f>
        <v>"There are a variety of dyes available in the Dyer's Bench.&lt;br&gt;&lt;br&gt;Craft a Dye in the crafting panel of a Dyer's Bench."</v>
      </c>
      <c r="L135" s="8" t="str" cm="1">
        <f t="array" ref="L13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Fashionista_7,Craft a Dye,"There are a variety of dyes available in the Dyer's Bench.&lt;br&gt;&lt;br&gt;Craft a Dye in the crafting panel of a Dyer's Bench.",/Game/UI/Textures/GUIs/ExilesJourney/Icons/icon_journeytype_craft.icon_journeytype_craft,250,CraftDye,None,0,TRUE</v>
      </c>
      <c r="M135" s="11" t="str">
        <f>""</f>
        <v/>
      </c>
    </row>
    <row r="136" spans="1:13" ht="75" x14ac:dyDescent="0.25">
      <c r="A136" s="1">
        <v>135</v>
      </c>
      <c r="B136" s="1" t="s">
        <v>213</v>
      </c>
      <c r="C136" s="1" t="s">
        <v>1146</v>
      </c>
      <c r="D136" s="12" t="s">
        <v>1464</v>
      </c>
      <c r="E136" s="1" t="s">
        <v>603</v>
      </c>
      <c r="F136" s="1"/>
      <c r="G136" s="1" t="s">
        <v>53</v>
      </c>
      <c r="H136" s="1">
        <v>0</v>
      </c>
      <c r="J136" s="1">
        <v>375</v>
      </c>
      <c r="K136" s="2" t="str">
        <f>CHAR(34)&amp;SUBSTITUTE(SUBSTITUTE(Table4[[#This Row],[Description]],CHAR(10),"&lt;br&gt;"),CHAR(13),"")&amp;CHAR(34)</f>
        <v>"Armors have several slots where dyes can be applied, allowing you to customize parts of your armor separately.&lt;br&gt;&lt;br&gt;You can dye an armor piece by clicking it in your inventory and selecting 'Dye'."</v>
      </c>
      <c r="L136" s="8" t="str" cm="1">
        <f t="array" ref="L13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Fashionista_8,Dye a piece of armor,"Armors have several slots where dyes can be applied, allowing you to customize parts of your armor separately.&lt;br&gt;&lt;br&gt;You can dye an armor piece by clicking it in your inventory and selecting 'Dye'.",/Game/UI/Textures/GUIs/ExilesJourney/Icons/icon_journeytype_craft.icon_journeytype_craft,375,DyeAnItem,None,0,FALSE</v>
      </c>
      <c r="M136" s="11" t="str">
        <f>""</f>
        <v/>
      </c>
    </row>
    <row r="137" spans="1:13" ht="90" x14ac:dyDescent="0.25">
      <c r="A137" s="1">
        <v>136</v>
      </c>
      <c r="B137" s="1" t="s">
        <v>428</v>
      </c>
      <c r="C137" s="1" t="s">
        <v>1147</v>
      </c>
      <c r="D137" s="12" t="s">
        <v>1643</v>
      </c>
      <c r="E137" s="1"/>
      <c r="F137" s="1"/>
      <c r="G137" s="1" t="s">
        <v>55</v>
      </c>
      <c r="H137" s="1">
        <v>0</v>
      </c>
      <c r="I137" s="4" t="s">
        <v>49</v>
      </c>
      <c r="J137" s="1">
        <v>5</v>
      </c>
      <c r="K137" s="2" t="str">
        <f>CHAR(34)&amp;SUBSTITUTE(SUBSTITUTE(Table4[[#This Row],[Description]],CHAR(10),"&lt;br&gt;"),CHAR(13),"")&amp;CHAR(34)</f>
        <v>"Black Ice can be found in colder regions - it is a crucial resource for blacksmiths in that you will need it to produce Hardened Steel.&lt;br&gt;&lt;br&gt;Equip your Pick and swing it at Black Ice nodes with {PrimaryActionV2}. "</v>
      </c>
      <c r="L137" s="8" t="str" cm="1">
        <f t="array" ref="L13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HardenedSteelSmith_1,Gather Black Ice,"Black Ice can be found in colder regions - it is a crucial resource for blacksmiths in that you will need it to produce Hardened Steel.&lt;br&gt;&lt;br&gt;Equip your Pick and swing it at Black Ice nodes with {PrimaryActionV2}. ",/Game/UI/Textures/GUIs/ExilesJourney/Icons/icon_journeytype_acquire.icon_journeytype_acquire,5,None,None,0,TRUE</v>
      </c>
      <c r="M137" s="11" t="str">
        <f>""</f>
        <v/>
      </c>
    </row>
    <row r="138" spans="1:13" ht="75" x14ac:dyDescent="0.25">
      <c r="A138" s="1">
        <v>137</v>
      </c>
      <c r="B138" s="1" t="s">
        <v>429</v>
      </c>
      <c r="C138" s="1" t="s">
        <v>1148</v>
      </c>
      <c r="D138" s="12" t="s">
        <v>1465</v>
      </c>
      <c r="E138" s="1"/>
      <c r="F138" s="1"/>
      <c r="G138" s="1" t="s">
        <v>53</v>
      </c>
      <c r="H138" s="1">
        <v>0</v>
      </c>
      <c r="I138" s="4" t="s">
        <v>49</v>
      </c>
      <c r="J138" s="1">
        <v>25</v>
      </c>
      <c r="K138" s="2" t="str">
        <f>CHAR(34)&amp;SUBSTITUTE(SUBSTITUTE(Table4[[#This Row],[Description]],CHAR(10),"&lt;br&gt;"),CHAR(13),"")&amp;CHAR(34)</f>
        <v>"Hardened Steel is exceptionally strong and used for high quality weapons and buildings components.&lt;br&gt;&lt;br&gt;Place Black Ice, Steel Bars, and fuel in a Furnace inventory and activate it by pressing the Play button."</v>
      </c>
      <c r="L138" s="8" t="str" cm="1">
        <f t="array" ref="L13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HardenedSteelSmith_2,Craft a Hardened Steel Bar,"Hardened Steel is exceptionally strong and used for high quality weapons and buildings components.&lt;br&gt;&lt;br&gt;Place Black Ice, Steel Bars, and fuel in a Furnace inventory and activate it by pressing the Play button.",/Game/UI/Textures/GUIs/ExilesJourney/Icons/icon_journeytype_craft.icon_journeytype_craft,25,None,None,0,TRUE</v>
      </c>
      <c r="M138" s="11" t="str">
        <f>""</f>
        <v/>
      </c>
    </row>
    <row r="139" spans="1:13" ht="60" x14ac:dyDescent="0.25">
      <c r="A139" s="1">
        <v>138</v>
      </c>
      <c r="B139" s="1" t="s">
        <v>430</v>
      </c>
      <c r="C139" s="1" t="s">
        <v>1149</v>
      </c>
      <c r="D139" s="12" t="s">
        <v>1466</v>
      </c>
      <c r="E139" s="1"/>
      <c r="F139" s="1"/>
      <c r="G139" s="1" t="s">
        <v>52</v>
      </c>
      <c r="H139" s="1">
        <v>0</v>
      </c>
      <c r="J139" s="1">
        <v>50</v>
      </c>
      <c r="K139" s="2" t="str">
        <f>CHAR(34)&amp;SUBSTITUTE(SUBSTITUTE(Table4[[#This Row],[Description]],CHAR(10),"&lt;br&gt;"),CHAR(13),"")&amp;CHAR(34)</f>
        <v>"With Hardened Steel, you can construct durable and powerful tools, allowing you to gather resources much faster.&lt;br&gt;&lt;br&gt;Unlock Hardened Steel Tools from the Knowledge menu."</v>
      </c>
      <c r="L139" s="8" t="str" cm="1">
        <f t="array" ref="L13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HardenedSteelSmith_3,Unlock the Hardened Steel Tools Knowledge,"With Hardened Steel, you can construct durable and powerful tools, allowing you to gather resources much faster.&lt;br&gt;&lt;br&gt;Unlock Hardened Steel Tools from the Knowledge menu.",/Game/UI/Textures/GUIs/ExilesJourney/Icons/icon_journeytype_knowledge.icon_journeytype_knowledge,50,None,None,0,FALSE</v>
      </c>
      <c r="M139" s="11" t="str">
        <f>""</f>
        <v/>
      </c>
    </row>
    <row r="140" spans="1:13" ht="75" x14ac:dyDescent="0.25">
      <c r="A140" s="1">
        <v>139</v>
      </c>
      <c r="B140" s="1" t="s">
        <v>431</v>
      </c>
      <c r="C140" s="1" t="s">
        <v>1150</v>
      </c>
      <c r="D140" s="12" t="s">
        <v>1151</v>
      </c>
      <c r="E140" s="1" t="s">
        <v>696</v>
      </c>
      <c r="F140" s="1"/>
      <c r="G140" s="1" t="s">
        <v>53</v>
      </c>
      <c r="H140" s="1">
        <v>0</v>
      </c>
      <c r="I140" s="4" t="s">
        <v>49</v>
      </c>
      <c r="J140" s="1">
        <v>100</v>
      </c>
      <c r="K140" s="2" t="str">
        <f>CHAR(34)&amp;SUBSTITUTE(SUBSTITUTE(Table4[[#This Row],[Description]],CHAR(10),"&lt;br&gt;"),CHAR(13),"")&amp;CHAR(34)</f>
        <v>"With Hardened Steel, you can construct durable and powerful tools, allowing you to gather resources much faster.&lt;br&gt;&lt;br&gt;Craft a Hardened Steel Tool in the crafting panel of a Blacksmith's Bench."</v>
      </c>
      <c r="L140" s="8" t="str" cm="1">
        <f t="array" ref="L14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HardenedSteelSmith_4,Craft a Hardened Steel Tool,"With Hardened Steel, you can construct durable and powerful tools, allowing you to gather resources much faster.&lt;br&gt;&lt;br&gt;Craft a Hardened Steel Tool in the crafting panel of a Blacksmith's Bench.",/Game/UI/Textures/GUIs/ExilesJourney/Icons/icon_journeytype_craft.icon_journeytype_craft,100,CraftHardenedSteelTool,None,0,TRUE</v>
      </c>
      <c r="M140" s="11" t="str">
        <f>""</f>
        <v/>
      </c>
    </row>
    <row r="141" spans="1:13" ht="105" x14ac:dyDescent="0.25">
      <c r="A141" s="1">
        <v>140</v>
      </c>
      <c r="B141" s="1" t="s">
        <v>432</v>
      </c>
      <c r="C141" s="1" t="s">
        <v>1152</v>
      </c>
      <c r="D141" s="12" t="s">
        <v>1153</v>
      </c>
      <c r="E141" s="1" t="s">
        <v>695</v>
      </c>
      <c r="F141" s="1"/>
      <c r="G141" s="1" t="s">
        <v>53</v>
      </c>
      <c r="H141" s="1">
        <v>0</v>
      </c>
      <c r="I141" s="4" t="s">
        <v>49</v>
      </c>
      <c r="J141" s="1">
        <v>200</v>
      </c>
      <c r="K141" s="2" t="str">
        <f>CHAR(34)&amp;SUBSTITUTE(SUBSTITUTE(Table4[[#This Row],[Description]],CHAR(10),"&lt;br&gt;"),CHAR(13),"")&amp;CHAR(34)</f>
        <v>"Except for rare metals like Star-metal, Hardened Steel is the highest quality steel available. With it, you can construct powerful weapons to make your foes quake in their boots before you.&lt;br&gt;&lt;br&gt;Craft a Hardened Steel Weapon in the crafting panel of a Blacksmith's Bench."</v>
      </c>
      <c r="L141" s="8" t="str" cm="1">
        <f t="array" ref="L14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HardenedSteelSmith_6,Craft a Hardened Steel Weapon,"Except for rare metals like Star-metal, Hardened Steel is the highest quality steel available. With it, you can construct powerful weapons to make your foes quake in their boots before you.&lt;br&gt;&lt;br&gt;Craft a Hardened Steel Weapon in the crafting panel of a Blacksmith's Bench.",/Game/UI/Textures/GUIs/ExilesJourney/Icons/icon_journeytype_craft.icon_journeytype_craft,200,CraftHardenedSteelWeapon,None,0,TRUE</v>
      </c>
      <c r="M141" s="11" t="str">
        <f>""</f>
        <v/>
      </c>
    </row>
    <row r="142" spans="1:13" ht="105" x14ac:dyDescent="0.25">
      <c r="A142" s="1">
        <v>141</v>
      </c>
      <c r="B142" s="1" t="s">
        <v>214</v>
      </c>
      <c r="C142" s="1" t="s">
        <v>949</v>
      </c>
      <c r="D142" s="12" t="s">
        <v>1607</v>
      </c>
      <c r="E142" s="1"/>
      <c r="F142" s="1"/>
      <c r="G142" s="1" t="s">
        <v>52</v>
      </c>
      <c r="H142" s="1">
        <v>0</v>
      </c>
      <c r="J142" s="1">
        <v>5</v>
      </c>
      <c r="K142" s="2" t="str">
        <f>CHAR(34)&amp;SUBSTITUTE(SUBSTITUTE(Table4[[#This Row],[Description]],CHAR(10),"&lt;br&gt;"),CHAR(13),"")&amp;CHAR(34)</f>
        <v>"Healers craft potions and draughts to heal themselves. The Firebowl Cauldron is where many ingredients are prepared.&lt;br&gt;&lt;br&gt;Unlock Firebowl Cauldron from the Knowledge menu.&lt;br&gt;&lt;br&gt;You can access the Knowledge window by pressing {ToggleRecipeInventory}."</v>
      </c>
      <c r="L142" s="8" t="str" cm="1">
        <f t="array" ref="L14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Healer_1,Unlock the Firebowl Cauldron Knowledge,"Healers craft potions and draughts to heal themselves. The Firebowl Cauldron is where many ingredients are prepared.&lt;br&gt;&lt;br&gt;Unlock Firebowl Cauldron from the Knowledge menu.&lt;br&gt;&lt;br&gt;You can access the Knowledge window by pressing {ToggleRecipeInventory}.",/Game/UI/Textures/GUIs/ExilesJourney/Icons/icon_journeytype_knowledge.icon_journeytype_knowledge,5,None,None,0,FALSE</v>
      </c>
      <c r="M142" s="11" t="str">
        <f>""</f>
        <v/>
      </c>
    </row>
    <row r="143" spans="1:13" ht="105" x14ac:dyDescent="0.25">
      <c r="A143" s="1">
        <v>142</v>
      </c>
      <c r="B143" s="1" t="s">
        <v>215</v>
      </c>
      <c r="C143" s="1" t="s">
        <v>1154</v>
      </c>
      <c r="D143" s="12" t="s">
        <v>1608</v>
      </c>
      <c r="E143" s="1"/>
      <c r="F143" s="1"/>
      <c r="G143" s="1" t="s">
        <v>52</v>
      </c>
      <c r="H143" s="1">
        <v>0</v>
      </c>
      <c r="J143" s="1">
        <v>25</v>
      </c>
      <c r="K143" s="2" t="str">
        <f>CHAR(34)&amp;SUBSTITUTE(SUBSTITUTE(Table4[[#This Row],[Description]],CHAR(10),"&lt;br&gt;"),CHAR(13),"")&amp;CHAR(34)</f>
        <v>"Wraps will remove Bleeding effects immediately when used and while bandaging, you will slowly heal over time.&lt;br&gt;&lt;br&gt;Unlock Healing Wraps from the Knowledge menu.&lt;br&gt;&lt;br&gt;You can access the Knowledge window by pressing {ToggleRecipeInventory}."</v>
      </c>
      <c r="L143" s="8" t="str" cm="1">
        <f t="array" ref="L14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Healer_2,Unlock the Healing Wraps Knowledge,"Wraps will remove Bleeding effects immediately when used and while bandaging, you will slowly heal over time.&lt;br&gt;&lt;br&gt;Unlock Healing Wraps from the Knowledge menu.&lt;br&gt;&lt;br&gt;You can access the Knowledge window by pressing {ToggleRecipeInventory}.",/Game/UI/Textures/GUIs/ExilesJourney/Icons/icon_journeytype_knowledge.icon_journeytype_knowledge,25,None,None,0,FALSE</v>
      </c>
      <c r="M143" s="11" t="str">
        <f>""</f>
        <v/>
      </c>
    </row>
    <row r="144" spans="1:13" ht="120" x14ac:dyDescent="0.25">
      <c r="A144" s="1">
        <v>143</v>
      </c>
      <c r="B144" s="1" t="s">
        <v>216</v>
      </c>
      <c r="C144" s="1" t="s">
        <v>1560</v>
      </c>
      <c r="D144" s="12" t="s">
        <v>1644</v>
      </c>
      <c r="E144" s="1" t="s">
        <v>749</v>
      </c>
      <c r="F144" s="1"/>
      <c r="G144" s="1" t="s">
        <v>53</v>
      </c>
      <c r="H144" s="1">
        <v>0</v>
      </c>
      <c r="J144" s="1">
        <v>50</v>
      </c>
      <c r="K144" s="2" t="str">
        <f>CHAR(34)&amp;SUBSTITUTE(SUBSTITUTE(Table4[[#This Row],[Description]],CHAR(10),"&lt;br&gt;"),CHAR(13),"")&amp;CHAR(34)</f>
        <v>"The alchemy bench converts raw materials into Healing Wraps and potions of limitless wonder.&lt;br&gt;&lt;br&gt;You can place an Alchemist's Bench by using the Construction Hammer.&lt;br&gt;&lt;br&gt;Access the Alchemist's Bench by pressing {InteractKey} while looking at it."</v>
      </c>
      <c r="L144" s="8" t="str" cm="1">
        <f t="array" ref="L14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Healer_3,Access or Place an Alchemist's Bench,"The alchemy bench converts raw materials into Healing Wraps and potions of limitless wonder.&lt;br&gt;&lt;br&gt;You can place an Alchemist's Bench by using the Construction Hammer.&lt;br&gt;&lt;br&gt;Access the Alchemist's Bench by pressing {InteractKey} while looking at it.",/Game/UI/Textures/GUIs/ExilesJourney/Icons/icon_journeytype_craft.icon_journeytype_craft,50,AlchemyBench,None,0,FALSE</v>
      </c>
      <c r="M144" s="11" t="str">
        <f>""</f>
        <v/>
      </c>
    </row>
    <row r="145" spans="1:13" ht="90" x14ac:dyDescent="0.25">
      <c r="A145" s="1">
        <v>144</v>
      </c>
      <c r="B145" s="1" t="s">
        <v>217</v>
      </c>
      <c r="C145" s="1" t="s">
        <v>1155</v>
      </c>
      <c r="D145" s="12" t="s">
        <v>1703</v>
      </c>
      <c r="E145" s="1" t="s">
        <v>697</v>
      </c>
      <c r="F145" s="1"/>
      <c r="G145" s="1" t="s">
        <v>53</v>
      </c>
      <c r="H145" s="1">
        <v>0</v>
      </c>
      <c r="I145" s="4" t="s">
        <v>49</v>
      </c>
      <c r="J145" s="1">
        <v>100</v>
      </c>
      <c r="K145" s="2" t="str">
        <f>CHAR(34)&amp;SUBSTITUTE(SUBSTITUTE(Table4[[#This Row],[Description]],CHAR(10),"&lt;br&gt;"),CHAR(13),"")&amp;CHAR(34)</f>
        <v>"Wraps remove Bleeding effects when used. While bandaging, you will slowly heal over time. This requires you to stand still but is an excellent method of healing between encounters.&lt;br&gt;&lt;br&gt;Craft Healing Wraps from your inventory crafting panel {ToggleInventory}."</v>
      </c>
      <c r="L145" s="8" t="str" cm="1">
        <f t="array" ref="L14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Healer_4,Craft Healing Wraps,"Wraps remove Bleeding effects when used. While bandaging, you will slowly heal over time. This requires you to stand still but is an excellent method of healing between encounters.&lt;br&gt;&lt;br&gt;Craft Healing Wraps from your inventory crafting panel {ToggleInventory}.",/Game/UI/Textures/GUIs/ExilesJourney/Icons/icon_journeytype_craft.icon_journeytype_craft,100,CraftHealingWraps,None,0,TRUE</v>
      </c>
      <c r="M145" s="11" t="str">
        <f>""</f>
        <v/>
      </c>
    </row>
    <row r="146" spans="1:13" ht="90" x14ac:dyDescent="0.25">
      <c r="A146" s="1">
        <v>145</v>
      </c>
      <c r="B146" s="1" t="s">
        <v>218</v>
      </c>
      <c r="C146" s="1" t="s">
        <v>1156</v>
      </c>
      <c r="D146" s="12" t="s">
        <v>1704</v>
      </c>
      <c r="E146" s="1" t="s">
        <v>698</v>
      </c>
      <c r="F146" s="1"/>
      <c r="G146" s="1" t="s">
        <v>53</v>
      </c>
      <c r="H146" s="1">
        <v>0</v>
      </c>
      <c r="I146" s="4" t="s">
        <v>49</v>
      </c>
      <c r="J146" s="1">
        <v>150</v>
      </c>
      <c r="K146" s="2" t="str">
        <f>CHAR(34)&amp;SUBSTITUTE(SUBSTITUTE(Table4[[#This Row],[Description]],CHAR(10),"&lt;br&gt;"),CHAR(13),"")&amp;CHAR(34)</f>
        <v>"Aloe Extract comes in a variety of grades, from the Weak Aloe Extract all the way up to Pure Aloe Extract. These extracts will heal you quickly and efficiently.&lt;br&gt;&lt;br&gt;Craft Aloe Extract from your inventory crafting panel {ToggleInventory}, or an Alchemy Bench."</v>
      </c>
      <c r="L146" s="8" t="str" cm="1">
        <f t="array" ref="L14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Healer_5,Craft an Aloe Extract,"Aloe Extract comes in a variety of grades, from the Weak Aloe Extract all the way up to Pure Aloe Extract. These extracts will heal you quickly and efficiently.&lt;br&gt;&lt;br&gt;Craft Aloe Extract from your inventory crafting panel {ToggleInventory}, or an Alchemy Bench.",/Game/UI/Textures/GUIs/ExilesJourney/Icons/icon_journeytype_craft.icon_journeytype_craft,150,CraftAloePotion,None,0,TRUE</v>
      </c>
      <c r="M146" s="11" t="str">
        <f>""</f>
        <v/>
      </c>
    </row>
    <row r="147" spans="1:13" ht="45" x14ac:dyDescent="0.25">
      <c r="A147" s="1">
        <v>146</v>
      </c>
      <c r="B147" s="1" t="s">
        <v>433</v>
      </c>
      <c r="C147" s="1" t="s">
        <v>1157</v>
      </c>
      <c r="D147" s="12" t="s">
        <v>1467</v>
      </c>
      <c r="E147" s="1" t="s">
        <v>699</v>
      </c>
      <c r="F147" s="1"/>
      <c r="G147" s="1" t="s">
        <v>53</v>
      </c>
      <c r="H147" s="1">
        <v>0</v>
      </c>
      <c r="J147" s="1">
        <v>5</v>
      </c>
      <c r="K147" s="2" t="str">
        <f>CHAR(34)&amp;SUBSTITUTE(SUBSTITUTE(Table4[[#This Row],[Description]],CHAR(10),"&lt;br&gt;"),CHAR(13),"")&amp;CHAR(34)</f>
        <v>"The highest level of altars allows you direct communion with the gods and gives you the ability to call down their wrath or ask them for protection. "</v>
      </c>
      <c r="L147" s="8" t="str" cm="1">
        <f t="array" ref="L14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HighPriest_1,Upgrade an Altar to the final level,"The highest level of altars allows you direct communion with the gods and gives you the ability to call down their wrath or ask them for protection. ",/Game/UI/Textures/GUIs/ExilesJourney/Icons/icon_journeytype_craft.icon_journeytype_craft,5,CraftT3Altar,None,0,FALSE</v>
      </c>
      <c r="M147" s="11" t="str">
        <f>""</f>
        <v/>
      </c>
    </row>
    <row r="148" spans="1:13" ht="60" x14ac:dyDescent="0.25">
      <c r="A148" s="1">
        <v>147</v>
      </c>
      <c r="B148" s="1" t="s">
        <v>434</v>
      </c>
      <c r="C148" s="1" t="s">
        <v>1158</v>
      </c>
      <c r="D148" s="12" t="s">
        <v>1159</v>
      </c>
      <c r="E148" s="1"/>
      <c r="F148" s="1"/>
      <c r="G148" s="1" t="s">
        <v>53</v>
      </c>
      <c r="H148" s="1">
        <v>0</v>
      </c>
      <c r="J148" s="1">
        <v>50</v>
      </c>
      <c r="K148" s="2" t="str">
        <f>CHAR(34)&amp;SUBSTITUTE(SUBSTITUTE(Table4[[#This Row],[Description]],CHAR(10),"&lt;br&gt;"),CHAR(13),"")&amp;CHAR(34)</f>
        <v>"By assigning a High Priest thrall to an Altar, you gain access to special crafting options, such as the ability to call on the protection of the gods, or by invoking their wrath in the form of an avatar."</v>
      </c>
      <c r="L148" s="8" t="str" cm="1">
        <f t="array" ref="L14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HighPriest_3,Assign a High Priest to the Altar,"By assigning a High Priest thrall to an Altar, you gain access to special crafting options, such as the ability to call on the protection of the gods, or by invoking their wrath in the form of an avatar.",/Game/UI/Textures/GUIs/ExilesJourney/Icons/icon_journeytype_craft.icon_journeytype_craft,50,None,None,0,FALSE</v>
      </c>
      <c r="M148" s="11" t="str">
        <f>""</f>
        <v/>
      </c>
    </row>
    <row r="149" spans="1:13" ht="60" x14ac:dyDescent="0.25">
      <c r="A149" s="1">
        <v>148</v>
      </c>
      <c r="B149" s="1" t="s">
        <v>435</v>
      </c>
      <c r="C149" s="1" t="s">
        <v>1160</v>
      </c>
      <c r="D149" s="12" t="s">
        <v>1161</v>
      </c>
      <c r="E149" s="1" t="s">
        <v>701</v>
      </c>
      <c r="F149" s="1"/>
      <c r="G149" s="1" t="s">
        <v>57</v>
      </c>
      <c r="H149" s="1">
        <v>0</v>
      </c>
      <c r="J149" s="1">
        <v>100</v>
      </c>
      <c r="K149" s="2" t="str">
        <f>CHAR(34)&amp;SUBSTITUTE(SUBSTITUTE(Table4[[#This Row],[Description]],CHAR(10),"&lt;br&gt;"),CHAR(13),"")&amp;CHAR(34)</f>
        <v>"The protection of the gods provides you with an efficient way of blocking the attacks from avatars, trebuchets, and arrows. It is costly to invoke, however, and does not protect against purges or strategically placed Explosive Jars."</v>
      </c>
      <c r="L149" s="8" t="str" cm="1">
        <f t="array" ref="L14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HighPriest_4,Summon the Protection of the Gods,"The protection of the gods provides you with an efficient way of blocking the attacks from avatars, trebuchets, and arrows. It is costly to invoke, however, and does not protect against purges or strategically placed Explosive Jars.",/Game/UI/Textures/GUIs/ExilesJourney/Icons/icon_journeytype_survive.icon_journeytype_survive,100,InvokeProtection,None,0,FALSE</v>
      </c>
      <c r="M149" s="11" t="str">
        <f>""</f>
        <v/>
      </c>
    </row>
    <row r="150" spans="1:13" ht="60" x14ac:dyDescent="0.25">
      <c r="A150" s="1">
        <v>149</v>
      </c>
      <c r="B150" s="1" t="s">
        <v>436</v>
      </c>
      <c r="C150" s="1" t="s">
        <v>1162</v>
      </c>
      <c r="D150" s="12" t="s">
        <v>1163</v>
      </c>
      <c r="E150" s="1" t="s">
        <v>621</v>
      </c>
      <c r="F150" s="1"/>
      <c r="G150" s="1" t="s">
        <v>56</v>
      </c>
      <c r="H150" s="1">
        <v>0</v>
      </c>
      <c r="J150" s="1">
        <v>150</v>
      </c>
      <c r="K150" s="2" t="str">
        <f>CHAR(34)&amp;SUBSTITUTE(SUBSTITUTE(Table4[[#This Row],[Description]],CHAR(10),"&lt;br&gt;"),CHAR(13),"")&amp;CHAR(34)</f>
        <v>"By invoking an avatar, you channel energies into yourself which allow you to become a conduit for the gods manifestation. These manifestations can be controlled by you and while they only last briefly, can wreak havoc upon enemy bases or encampments."</v>
      </c>
      <c r="L150" s="8" t="str" cm="1">
        <f t="array" ref="L15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HighPriest_5,Summon an Avatar,"By invoking an avatar, you channel energies into yourself which allow you to become a conduit for the gods manifestation. These manifestations can be controlled by you and while they only last briefly, can wreak havoc upon enemy bases or encampments.",/Game/UI/Textures/GUIs/ExilesJourney/Icons/icon_journeytype_dominate.icon_journeytype_dominate,150,SummonAvatar,None,0,FALSE</v>
      </c>
      <c r="M150" s="11" t="str">
        <f>""</f>
        <v/>
      </c>
    </row>
    <row r="151" spans="1:13" ht="90" x14ac:dyDescent="0.25">
      <c r="A151" s="1">
        <v>150</v>
      </c>
      <c r="B151" s="1" t="s">
        <v>219</v>
      </c>
      <c r="C151" s="1" t="s">
        <v>1164</v>
      </c>
      <c r="D151" s="12" t="s">
        <v>1609</v>
      </c>
      <c r="E151" s="1"/>
      <c r="F151" s="1"/>
      <c r="G151" s="1" t="s">
        <v>52</v>
      </c>
      <c r="H151" s="1">
        <v>0</v>
      </c>
      <c r="J151" s="1">
        <v>5</v>
      </c>
      <c r="K151" s="2" t="str">
        <f>CHAR(34)&amp;SUBSTITUTE(SUBSTITUTE(Table4[[#This Row],[Description]],CHAR(10),"&lt;br&gt;"),CHAR(13),"")&amp;CHAR(34)</f>
        <v>"No home is complete without a bed.&lt;br&gt;&lt;br&gt;Unlock Bedshaper from the Knowledge menu.&lt;br&gt;&lt;br&gt;You can access the Knowledge window by pressing {ToggleRecipeInventory}."</v>
      </c>
      <c r="L151" s="8" t="str" cm="1">
        <f t="array" ref="L15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Homesteader_1,Unlock the Bedshaper Knowledge,"No home is complete without a bed.&lt;br&gt;&lt;br&gt;Unlock Bedshaper from the Knowledge menu.&lt;br&gt;&lt;br&gt;You can access the Knowledge window by pressing {ToggleRecipeInventory}.",/Game/UI/Textures/GUIs/ExilesJourney/Icons/icon_journeytype_knowledge.icon_journeytype_knowledge,5,None,None,0,FALSE</v>
      </c>
      <c r="M151" s="11" t="str">
        <f>""</f>
        <v/>
      </c>
    </row>
    <row r="152" spans="1:13" ht="105" x14ac:dyDescent="0.25">
      <c r="A152" s="1">
        <v>151</v>
      </c>
      <c r="B152" s="1" t="s">
        <v>220</v>
      </c>
      <c r="C152" s="1" t="s">
        <v>1165</v>
      </c>
      <c r="D152" s="12" t="s">
        <v>1166</v>
      </c>
      <c r="E152" s="1" t="s">
        <v>601</v>
      </c>
      <c r="F152" s="1" t="s">
        <v>1060</v>
      </c>
      <c r="G152" s="1" t="s">
        <v>53</v>
      </c>
      <c r="H152" s="1">
        <v>0</v>
      </c>
      <c r="J152" s="1">
        <v>25</v>
      </c>
      <c r="K152" s="2" t="str">
        <f>CHAR(34)&amp;SUBSTITUTE(SUBSTITUTE(Table4[[#This Row],[Description]],CHAR(10),"&lt;br&gt;"),CHAR(13),"")&amp;CHAR(34)</f>
        <v>"Beds allow you to have a second point of return should you get vanquished while adventuring. You can have multiple beds, although you can only bind to one bed at a time. Doing so gives you the option to return to your bed or bedroll separately after dying.&lt;br&gt;&lt;br&gt;You can place a Bed by using the Construction Hammer."</v>
      </c>
      <c r="L152" s="8" t="str" cm="1">
        <f t="array" ref="L15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Homesteader_2,Place a bed and bind to it,"Beds allow you to have a second point of return should you get vanquished while adventuring. You can have multiple beds, although you can only bind to one bed at a time. Doing so gives you the option to return to your bed or bedroll separately after dying.&lt;br&gt;&lt;br&gt;You can place a Bed by using the Construction Hammer.",/Game/UI/Textures/GUIs/ExilesJourney/Icons/icon_journeytype_craft.icon_journeytype_craft,25,SleepInBed,ACH_SleepInABed,0,FALSE</v>
      </c>
      <c r="M152" s="11" t="str">
        <f>""</f>
        <v/>
      </c>
    </row>
    <row r="153" spans="1:13" ht="120" x14ac:dyDescent="0.25">
      <c r="A153" s="1">
        <v>152</v>
      </c>
      <c r="B153" s="1" t="s">
        <v>221</v>
      </c>
      <c r="C153" s="1" t="s">
        <v>1167</v>
      </c>
      <c r="D153" s="12" t="s">
        <v>1610</v>
      </c>
      <c r="E153" s="1"/>
      <c r="F153" s="1"/>
      <c r="G153" s="1" t="s">
        <v>52</v>
      </c>
      <c r="H153" s="1">
        <v>0</v>
      </c>
      <c r="J153" s="1">
        <v>100</v>
      </c>
      <c r="K153" s="2" t="str">
        <f>CHAR(34)&amp;SUBSTITUTE(SUBSTITUTE(Table4[[#This Row],[Description]],CHAR(10),"&lt;br&gt;"),CHAR(13),"")&amp;CHAR(34)</f>
        <v>"Torches and lanterns help combat the darkness during night-time. Torches and lanterns can be turned off by interacting with them.&lt;br&gt;&lt;br&gt;Unlock Torch Bearer from the Knowledge menu.&lt;br&gt;&lt;br&gt;You can access the Knowledge window by pressing {ToggleRecipeInventory}."</v>
      </c>
      <c r="L153" s="8" t="str" cm="1">
        <f t="array" ref="L15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Homesteader_3,Unlock the Torch Bearer Knowledge,"Torches and lanterns help combat the darkness during night-time. Torches and lanterns can be turned off by interacting with them.&lt;br&gt;&lt;br&gt;Unlock Torch Bearer from the Knowledge menu.&lt;br&gt;&lt;br&gt;You can access the Knowledge window by pressing {ToggleRecipeInventory}.",/Game/UI/Textures/GUIs/ExilesJourney/Icons/icon_journeytype_knowledge.icon_journeytype_knowledge,100,None,None,0,FALSE</v>
      </c>
      <c r="M153" s="11" t="str">
        <f>""</f>
        <v/>
      </c>
    </row>
    <row r="154" spans="1:13" x14ac:dyDescent="0.25">
      <c r="A154" s="1">
        <v>153</v>
      </c>
      <c r="B154" s="1" t="s">
        <v>222</v>
      </c>
      <c r="C154" s="1" t="s">
        <v>1168</v>
      </c>
      <c r="D154" s="12" t="s">
        <v>1468</v>
      </c>
      <c r="E154" s="1" t="s">
        <v>785</v>
      </c>
      <c r="F154" s="1"/>
      <c r="G154" s="1" t="s">
        <v>53</v>
      </c>
      <c r="H154" s="1">
        <v>0</v>
      </c>
      <c r="J154" s="1">
        <v>150</v>
      </c>
      <c r="K154" s="2" t="str">
        <f>CHAR(34)&amp;SUBSTITUTE(SUBSTITUTE(Table4[[#This Row],[Description]],CHAR(10),"&lt;br&gt;"),CHAR(13),"")&amp;CHAR(34)</f>
        <v>"Place or wield a torch."</v>
      </c>
      <c r="L154" s="8" t="str" cm="1">
        <f t="array" ref="L15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Homesteader_4,Use a light source,"Place or wield a torch.",/Game/UI/Textures/GUIs/ExilesJourney/Icons/icon_journeytype_craft.icon_journeytype_craft,150,UseATorch,None,0,FALSE</v>
      </c>
      <c r="M154" s="11" t="str">
        <f>""</f>
        <v/>
      </c>
    </row>
    <row r="155" spans="1:13" ht="60" x14ac:dyDescent="0.25">
      <c r="A155" s="1">
        <v>154</v>
      </c>
      <c r="B155" s="1" t="s">
        <v>223</v>
      </c>
      <c r="C155" s="1" t="s">
        <v>1169</v>
      </c>
      <c r="D155" s="12" t="s">
        <v>1469</v>
      </c>
      <c r="E155" s="1"/>
      <c r="F155" s="1"/>
      <c r="G155" s="1" t="s">
        <v>52</v>
      </c>
      <c r="H155" s="1">
        <v>0</v>
      </c>
      <c r="J155" s="1">
        <v>200</v>
      </c>
      <c r="K155" s="2" t="str">
        <f>CHAR(34)&amp;SUBSTITUTE(SUBSTITUTE(Table4[[#This Row],[Description]],CHAR(10),"&lt;br&gt;"),CHAR(13),"")&amp;CHAR(34)</f>
        <v>"You can decorate your home with functional furniture or décor to make it suit your preferences.&lt;br&gt;&lt;br&gt;Unlock Furniture Maker from the Knowledge menu."</v>
      </c>
      <c r="L155" s="8" t="str" cm="1">
        <f t="array" ref="L15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Homesteader_5,Unlock the Furniture Maker Knowledge,"You can decorate your home with functional furniture or décor to make it suit your preferences.&lt;br&gt;&lt;br&gt;Unlock Furniture Maker from the Knowledge menu.",/Game/UI/Textures/GUIs/ExilesJourney/Icons/icon_journeytype_knowledge.icon_journeytype_knowledge,200,None,None,0,FALSE</v>
      </c>
      <c r="M155" s="11" t="str">
        <f>""</f>
        <v/>
      </c>
    </row>
    <row r="156" spans="1:13" ht="90" x14ac:dyDescent="0.25">
      <c r="A156" s="1">
        <v>155</v>
      </c>
      <c r="B156" s="1" t="s">
        <v>224</v>
      </c>
      <c r="C156" s="1" t="s">
        <v>1571</v>
      </c>
      <c r="D156" s="12" t="s">
        <v>1470</v>
      </c>
      <c r="E156" s="1" t="s">
        <v>759</v>
      </c>
      <c r="F156" s="1"/>
      <c r="G156" s="1" t="s">
        <v>53</v>
      </c>
      <c r="H156" s="1">
        <v>0</v>
      </c>
      <c r="J156" s="1">
        <v>250</v>
      </c>
      <c r="K156" s="2" t="str">
        <f>CHAR(34)&amp;SUBSTITUTE(SUBSTITUTE(Table4[[#This Row],[Description]],CHAR(10),"&lt;br&gt;"),CHAR(13),"")&amp;CHAR(34)</f>
        <v>"Artisan Tables are needed to build some decorative items. By placing a thrall in the table, you further increase the efficiency of the Artisan Table.&lt;br&gt;&lt;br&gt;You can place an Artisan Table by using the Construction Hammer."</v>
      </c>
      <c r="L156" s="8" t="str" cm="1">
        <f t="array" ref="L15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Homesteader_6,Access or Place an Artisan Table,"Artisan Tables are needed to build some decorative items. By placing a thrall in the table, you further increase the efficiency of the Artisan Table.&lt;br&gt;&lt;br&gt;You can place an Artisan Table by using the Construction Hammer.",/Game/UI/Textures/GUIs/ExilesJourney/Icons/icon_journeytype_craft.icon_journeytype_craft,250,ArtisanTable,None,0,FALSE</v>
      </c>
      <c r="M156" s="11" t="str">
        <f>""</f>
        <v/>
      </c>
    </row>
    <row r="157" spans="1:13" ht="30" x14ac:dyDescent="0.25">
      <c r="A157" s="1">
        <v>156</v>
      </c>
      <c r="B157" s="1" t="s">
        <v>225</v>
      </c>
      <c r="C157" s="1" t="s">
        <v>1170</v>
      </c>
      <c r="D157" s="12" t="s">
        <v>1171</v>
      </c>
      <c r="E157" s="1" t="s">
        <v>702</v>
      </c>
      <c r="F157" s="1"/>
      <c r="G157" s="1" t="s">
        <v>53</v>
      </c>
      <c r="H157" s="1">
        <v>0</v>
      </c>
      <c r="I157" s="4" t="s">
        <v>49</v>
      </c>
      <c r="J157" s="1">
        <v>375</v>
      </c>
      <c r="K157" s="2" t="str">
        <f>CHAR(34)&amp;SUBSTITUTE(SUBSTITUTE(Table4[[#This Row],[Description]],CHAR(10),"&lt;br&gt;"),CHAR(13),"")&amp;CHAR(34)</f>
        <v>"Tables can be placed as décor, or to increase the placement possibilities of other objects. No true home is without a table."</v>
      </c>
      <c r="L157" s="8" t="str" cm="1">
        <f t="array" ref="L15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Homesteader_7,Craft a table,"Tables can be placed as décor, or to increase the placement possibilities of other objects. No true home is without a table.",/Game/UI/Textures/GUIs/ExilesJourney/Icons/icon_journeytype_craft.icon_journeytype_craft,375,CraftTable,None,0,TRUE</v>
      </c>
      <c r="M157" s="11" t="str">
        <f>""</f>
        <v/>
      </c>
    </row>
    <row r="158" spans="1:13" ht="45" x14ac:dyDescent="0.25">
      <c r="A158" s="1">
        <v>157</v>
      </c>
      <c r="B158" s="1" t="s">
        <v>226</v>
      </c>
      <c r="C158" s="1" t="s">
        <v>1172</v>
      </c>
      <c r="D158" s="12" t="s">
        <v>1173</v>
      </c>
      <c r="E158" s="1" t="s">
        <v>703</v>
      </c>
      <c r="F158" s="1"/>
      <c r="G158" s="1" t="s">
        <v>53</v>
      </c>
      <c r="H158" s="1">
        <v>0</v>
      </c>
      <c r="I158" s="4" t="s">
        <v>49</v>
      </c>
      <c r="J158" s="1">
        <v>500</v>
      </c>
      <c r="K158" s="2" t="str">
        <f>CHAR(34)&amp;SUBSTITUTE(SUBSTITUTE(Table4[[#This Row],[Description]],CHAR(10),"&lt;br&gt;"),CHAR(13),"")&amp;CHAR(34)</f>
        <v>"Some objects, such as Chairs, can be interacted with once placed. Sitting in a chair and taking a load off and just enjoying the serene environment can be reward enough sometimes."</v>
      </c>
      <c r="L158" s="8" t="str" cm="1">
        <f t="array" ref="L15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Homesteader_8,Craft a chair,"Some objects, such as Chairs, can be interacted with once placed. Sitting in a chair and taking a load off and just enjoying the serene environment can be reward enough sometimes.",/Game/UI/Textures/GUIs/ExilesJourney/Icons/icon_journeytype_craft.icon_journeytype_craft,500,CraftChair,None,0,TRUE</v>
      </c>
      <c r="M158" s="11" t="str">
        <f>""</f>
        <v/>
      </c>
    </row>
    <row r="159" spans="1:13" ht="75" x14ac:dyDescent="0.25">
      <c r="A159" s="1">
        <v>158</v>
      </c>
      <c r="B159" s="1" t="s">
        <v>437</v>
      </c>
      <c r="C159" s="1" t="s">
        <v>1174</v>
      </c>
      <c r="D159" s="12" t="s">
        <v>1623</v>
      </c>
      <c r="E159" s="1" t="s">
        <v>776</v>
      </c>
      <c r="F159" s="1"/>
      <c r="G159" s="1" t="s">
        <v>52</v>
      </c>
      <c r="H159" s="1">
        <v>0</v>
      </c>
      <c r="J159" s="1">
        <v>5</v>
      </c>
      <c r="K159" s="2" t="str">
        <f>CHAR(34)&amp;SUBSTITUTE(SUBSTITUTE(Table4[[#This Row],[Description]],CHAR(10),"&lt;br&gt;"),CHAR(13),"")&amp;CHAR(34)</f>
        <v>"Knowledge of rare schematics are scattered across the lands. Explore to  find objects and books to interact with.&lt;br&gt;&lt;br&gt;Interact with objects by facing them and pressing the {InteractKey}"</v>
      </c>
      <c r="L159" s="8" t="str" cm="1">
        <f t="array" ref="L15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IslandAdventurer_1,Acquire rare Knowledge,"Knowledge of rare schematics are scattered across the lands. Explore to  find objects and books to interact with.&lt;br&gt;&lt;br&gt;Interact with objects by facing them and pressing the {InteractKey}",/Game/UI/Textures/GUIs/ExilesJourney/Icons/icon_journeytype_knowledge.icon_journeytype_knowledge,5,RareFeat,None,0,FALSE</v>
      </c>
      <c r="M159" s="11" t="str">
        <f>""</f>
        <v/>
      </c>
    </row>
    <row r="160" spans="1:13" ht="30" x14ac:dyDescent="0.25">
      <c r="A160" s="1">
        <v>159</v>
      </c>
      <c r="B160" s="1" t="s">
        <v>438</v>
      </c>
      <c r="C160" s="1" t="s">
        <v>1175</v>
      </c>
      <c r="D160" s="12" t="s">
        <v>1176</v>
      </c>
      <c r="E160" s="1" t="s">
        <v>790</v>
      </c>
      <c r="F160" s="1"/>
      <c r="G160" s="1" t="s">
        <v>54</v>
      </c>
      <c r="H160" s="1">
        <v>0</v>
      </c>
      <c r="J160" s="1">
        <v>25</v>
      </c>
      <c r="K160" s="2" t="str">
        <f>CHAR(34)&amp;SUBSTITUTE(SUBSTITUTE(Table4[[#This Row],[Description]],CHAR(10),"&lt;br&gt;"),CHAR(13),"")&amp;CHAR(34)</f>
        <v>"It is rumored the pirate Valeria has arrived on the Isle of Siptah. It would be wise to find and speak with her."</v>
      </c>
      <c r="L160" s="8" t="str" cm="1">
        <f t="array" ref="L16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IslandAdventurer_2,Find and speak with Valeria,"It is rumored the pirate Valeria has arrived on the Isle of Siptah. It would be wise to find and speak with her.",/Game/UI/Textures/GUIs/ExilesJourney/Icons/icon_journeytype_explore.icon_journeytype_explore,25,TalkToValeria,None,0,FALSE</v>
      </c>
      <c r="M160" s="11" t="str">
        <f>""</f>
        <v/>
      </c>
    </row>
    <row r="161" spans="1:13" ht="45" x14ac:dyDescent="0.25">
      <c r="A161" s="1">
        <v>160</v>
      </c>
      <c r="B161" s="1" t="s">
        <v>439</v>
      </c>
      <c r="C161" s="1" t="s">
        <v>939</v>
      </c>
      <c r="D161" s="12" t="s">
        <v>82</v>
      </c>
      <c r="E161" s="1" t="s">
        <v>783</v>
      </c>
      <c r="F161" s="1"/>
      <c r="G161" s="1" t="s">
        <v>55</v>
      </c>
      <c r="H161" s="1">
        <v>0</v>
      </c>
      <c r="J161" s="1">
        <v>50</v>
      </c>
      <c r="K161" s="2" t="str">
        <f>CHAR(34)&amp;SUBSTITUTE(SUBSTITUTE(Table4[[#This Row],[Description]],CHAR(10),"&lt;br&gt;"),CHAR(13),"")&amp;CHAR(34)</f>
        <v>"Fragments of Power are rare relics that can be found by exploring dangerous areas such as the Unnamed City or defeating challenging enemies."</v>
      </c>
      <c r="L161" s="8" t="str" cm="1">
        <f t="array" ref="L16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IslandAdventurer_3,Use a Fragment of Power,"Fragments of Power are rare relics that can be found by exploring dangerous areas such as the Unnamed City or defeating challenging enemies.",/Game/UI/Textures/GUIs/ExilesJourney/Icons/icon_journeytype_acquire.icon_journeytype_acquire,50,UseFragmentOfPower,None,0,FALSE</v>
      </c>
      <c r="M161" s="11" t="str">
        <f>""</f>
        <v/>
      </c>
    </row>
    <row r="162" spans="1:13" ht="90" x14ac:dyDescent="0.25">
      <c r="A162" s="1">
        <v>161</v>
      </c>
      <c r="B162" s="1" t="s">
        <v>440</v>
      </c>
      <c r="C162" s="1" t="s">
        <v>940</v>
      </c>
      <c r="D162" s="12" t="s">
        <v>1440</v>
      </c>
      <c r="E162" s="1"/>
      <c r="F162" s="1"/>
      <c r="G162" s="1" t="s">
        <v>56</v>
      </c>
      <c r="H162" s="1">
        <v>0</v>
      </c>
      <c r="J162" s="1">
        <v>100</v>
      </c>
      <c r="K162" s="2" t="str">
        <f>CHAR(34)&amp;SUBSTITUTE(SUBSTITUTE(Table4[[#This Row],[Description]],CHAR(10),"&lt;br&gt;"),CHAR(13),"")&amp;CHAR(34)</f>
        <v>"Some enemies are much stronger than their weaker counterparts. You can identify these by the markings around their health bar. &lt;br&gt;&lt;br&gt;Three skulls denotes a creature as being the toughest of their kind."</v>
      </c>
      <c r="L162" s="8" t="str" cm="1">
        <f t="array" ref="L16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IslandAdventurer_4,Defeat a World Boss,"Some enemies are much stronger than their weaker counterparts. You can identify these by the markings around their health bar. &lt;br&gt;&lt;br&gt;Three skulls denotes a creature as being the toughest of their kind.",/Game/UI/Textures/GUIs/ExilesJourney/Icons/icon_journeytype_dominate.icon_journeytype_dominate,100,None,None,0,FALSE</v>
      </c>
      <c r="M162" s="11" t="str">
        <f>""</f>
        <v/>
      </c>
    </row>
    <row r="163" spans="1:13" ht="45" x14ac:dyDescent="0.25">
      <c r="A163" s="1">
        <v>162</v>
      </c>
      <c r="B163" s="1" t="s">
        <v>441</v>
      </c>
      <c r="C163" s="1" t="s">
        <v>1177</v>
      </c>
      <c r="D163" s="12" t="s">
        <v>1178</v>
      </c>
      <c r="E163" s="1" t="s">
        <v>786</v>
      </c>
      <c r="F163" s="1"/>
      <c r="G163" s="1" t="s">
        <v>54</v>
      </c>
      <c r="H163" s="1">
        <v>0</v>
      </c>
      <c r="J163" s="1">
        <v>150</v>
      </c>
      <c r="K163" s="2" t="str">
        <f>CHAR(34)&amp;SUBSTITUTE(SUBSTITUTE(Table4[[#This Row],[Description]],CHAR(10),"&lt;br&gt;"),CHAR(13),"")&amp;CHAR(34)</f>
        <v>"You may find legendary chests in the Isle of Siptah Vaults, or near the Black Tower. Use Skeleton Keys gathered from strong enemies to unlock these chests and loot their contents."</v>
      </c>
      <c r="L163" s="8" t="str" cm="1">
        <f t="array" ref="L16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IslandAdventurer_5,Find and open a Legendary Chest,"You may find legendary chests in the Isle of Siptah Vaults, or near the Black Tower. Use Skeleton Keys gathered from strong enemies to unlock these chests and loot their contents.",/Game/UI/Textures/GUIs/ExilesJourney/Icons/icon_journeytype_explore.icon_journeytype_explore,150,LegendaryChest,None,0,FALSE</v>
      </c>
      <c r="M163" s="11" t="str">
        <f>""</f>
        <v/>
      </c>
    </row>
    <row r="164" spans="1:13" ht="45" x14ac:dyDescent="0.25">
      <c r="A164" s="1">
        <v>163</v>
      </c>
      <c r="B164" s="1" t="s">
        <v>442</v>
      </c>
      <c r="C164" s="1" t="s">
        <v>1179</v>
      </c>
      <c r="D164" s="12" t="s">
        <v>1180</v>
      </c>
      <c r="E164" s="1" t="s">
        <v>654</v>
      </c>
      <c r="F164" s="1" t="s">
        <v>1065</v>
      </c>
      <c r="G164" s="1" t="s">
        <v>54</v>
      </c>
      <c r="H164" s="1">
        <v>0</v>
      </c>
      <c r="J164" s="1">
        <v>200</v>
      </c>
      <c r="K164" s="2" t="str">
        <f>CHAR(34)&amp;SUBSTITUTE(SUBSTITUTE(Table4[[#This Row],[Description]],CHAR(10),"&lt;br&gt;"),CHAR(13),"")&amp;CHAR(34)</f>
        <v>"The Voidforge is contained within the looming Black Tower at the center of the Isle of Siptah. Enter it to learn its secrets - and bring a Fragment of Power."</v>
      </c>
      <c r="L164" s="8" t="str" cm="1">
        <f t="array" ref="L16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IslandAdventurer_6,Find the Voidforge,"The Voidforge is contained within the looming Black Tower at the center of the Isle of Siptah. Enter it to learn its secrets - and bring a Fragment of Power.",/Game/UI/Textures/GUIs/ExilesJourney/Icons/icon_journeytype_explore.icon_journeytype_explore,200,VisitVoidforge,ACH_Siptah_VisitSiptahTower,0,FALSE</v>
      </c>
      <c r="M164" s="11" t="str">
        <f>""</f>
        <v/>
      </c>
    </row>
    <row r="165" spans="1:13" ht="45" x14ac:dyDescent="0.25">
      <c r="A165" s="1">
        <v>164</v>
      </c>
      <c r="B165" s="1" t="s">
        <v>443</v>
      </c>
      <c r="C165" s="1" t="s">
        <v>1181</v>
      </c>
      <c r="D165" s="12" t="s">
        <v>105</v>
      </c>
      <c r="E165" s="1" t="s">
        <v>787</v>
      </c>
      <c r="F165" s="1"/>
      <c r="G165" s="1" t="s">
        <v>52</v>
      </c>
      <c r="H165" s="1">
        <v>0</v>
      </c>
      <c r="J165" s="1">
        <v>250</v>
      </c>
      <c r="K165" s="2" t="str">
        <f>CHAR(34)&amp;SUBSTITUTE(SUBSTITUTE(Table4[[#This Row],[Description]],CHAR(10),"&lt;br&gt;"),CHAR(13),"")&amp;CHAR(34)</f>
        <v>"A Fragment of Power is required to unlock the secrets of the Voidforge. By interacting with the pedestals, you will receive new schematics unique to the Isle of Siptah."</v>
      </c>
      <c r="L165" s="8" t="str" cm="1">
        <f t="array" ref="L16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IslandAdventurer_7,Use the Voidforge,"A Fragment of Power is required to unlock the secrets of the Voidforge. By interacting with the pedestals, you will receive new schematics unique to the Isle of Siptah.",/Game/UI/Textures/GUIs/ExilesJourney/Icons/icon_journeytype_knowledge.icon_journeytype_knowledge,250,Voidforge,None,0,FALSE</v>
      </c>
      <c r="M165" s="11" t="str">
        <f>""</f>
        <v/>
      </c>
    </row>
    <row r="166" spans="1:13" ht="30" x14ac:dyDescent="0.25">
      <c r="A166" s="1">
        <v>165</v>
      </c>
      <c r="B166" s="1" t="s">
        <v>444</v>
      </c>
      <c r="C166" s="1" t="s">
        <v>1182</v>
      </c>
      <c r="D166" s="12" t="s">
        <v>106</v>
      </c>
      <c r="E166" s="1" t="s">
        <v>780</v>
      </c>
      <c r="F166" s="1"/>
      <c r="G166" s="1" t="s">
        <v>52</v>
      </c>
      <c r="H166" s="1">
        <v>0</v>
      </c>
      <c r="J166" s="1">
        <v>375</v>
      </c>
      <c r="K166" s="2" t="str">
        <f>CHAR(34)&amp;SUBSTITUTE(SUBSTITUTE(Table4[[#This Row],[Description]],CHAR(10),"&lt;br&gt;"),CHAR(13),"")&amp;CHAR(34)</f>
        <v>"Voidforge schematics provide powerful new weapons and armors as well as placeables."</v>
      </c>
      <c r="L166" s="8" t="str" cm="1">
        <f t="array" ref="L16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IslandAdventurer_8,Read a Schematic from the Voidforge,"Voidforge schematics provide powerful new weapons and armors as well as placeables.",/Game/UI/Textures/GUIs/ExilesJourney/Icons/icon_journeytype_knowledge.icon_journeytype_knowledge,375,VoidforgeSchematic,None,0,FALSE</v>
      </c>
      <c r="M166" s="11" t="str">
        <f>""</f>
        <v/>
      </c>
    </row>
    <row r="167" spans="1:13" ht="45" x14ac:dyDescent="0.25">
      <c r="A167" s="1">
        <v>166</v>
      </c>
      <c r="B167" s="1" t="s">
        <v>445</v>
      </c>
      <c r="C167" s="1" t="s">
        <v>1183</v>
      </c>
      <c r="D167" s="12" t="s">
        <v>556</v>
      </c>
      <c r="E167" s="1" t="s">
        <v>632</v>
      </c>
      <c r="F167" s="1"/>
      <c r="G167" s="1" t="s">
        <v>54</v>
      </c>
      <c r="H167" s="1">
        <v>0</v>
      </c>
      <c r="J167" s="1">
        <v>5</v>
      </c>
      <c r="K167" s="2" t="str">
        <f>CHAR(34)&amp;SUBSTITUTE(SUBSTITUTE(Table4[[#This Row],[Description]],CHAR(10),"&lt;br&gt;"),CHAR(13),"")&amp;CHAR(34)</f>
        <v>"While exploring the Isle of Siptah you will find unique locations - these locations contain camps, vistas or are important in other ways."</v>
      </c>
      <c r="L167" s="8" t="str" cm="1">
        <f t="array" ref="L16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IslandCartographer_1,Find the Barrens,"While exploring the Isle of Siptah you will find unique locations - these locations contain camps, vistas or are important in other ways.",/Game/UI/Textures/GUIs/ExilesJourney/Icons/icon_journeytype_explore.icon_journeytype_explore,5,VisitTheBarrens,None,0,FALSE</v>
      </c>
      <c r="M167" s="11" t="str">
        <f>""</f>
        <v/>
      </c>
    </row>
    <row r="168" spans="1:13" ht="45" x14ac:dyDescent="0.25">
      <c r="A168" s="1">
        <v>167</v>
      </c>
      <c r="B168" s="1" t="s">
        <v>446</v>
      </c>
      <c r="C168" s="1" t="s">
        <v>1184</v>
      </c>
      <c r="D168" s="12" t="s">
        <v>556</v>
      </c>
      <c r="E168" s="1" t="s">
        <v>633</v>
      </c>
      <c r="F168" s="1"/>
      <c r="G168" s="1" t="s">
        <v>54</v>
      </c>
      <c r="H168" s="1">
        <v>0</v>
      </c>
      <c r="J168" s="1">
        <v>25</v>
      </c>
      <c r="K168" s="2" t="str">
        <f>CHAR(34)&amp;SUBSTITUTE(SUBSTITUTE(Table4[[#This Row],[Description]],CHAR(10),"&lt;br&gt;"),CHAR(13),"")&amp;CHAR(34)</f>
        <v>"While exploring the Isle of Siptah you will find unique locations - these locations contain camps, vistas or are important in other ways."</v>
      </c>
      <c r="L168" s="8" t="str" cm="1">
        <f t="array" ref="L16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IslandCartographer_2,Find the Ashen Core,"While exploring the Isle of Siptah you will find unique locations - these locations contain camps, vistas or are important in other ways.",/Game/UI/Textures/GUIs/ExilesJourney/Icons/icon_journeytype_explore.icon_journeytype_explore,25,VisitAshenCore,None,0,FALSE</v>
      </c>
      <c r="M168" s="11" t="str">
        <f>""</f>
        <v/>
      </c>
    </row>
    <row r="169" spans="1:13" ht="45" x14ac:dyDescent="0.25">
      <c r="A169" s="1">
        <v>168</v>
      </c>
      <c r="B169" s="1" t="s">
        <v>447</v>
      </c>
      <c r="C169" s="1" t="s">
        <v>1185</v>
      </c>
      <c r="D169" s="12" t="s">
        <v>556</v>
      </c>
      <c r="E169" s="1" t="s">
        <v>634</v>
      </c>
      <c r="F169" s="1"/>
      <c r="G169" s="1" t="s">
        <v>54</v>
      </c>
      <c r="H169" s="1">
        <v>0</v>
      </c>
      <c r="J169" s="1">
        <v>50</v>
      </c>
      <c r="K169" s="2" t="str">
        <f>CHAR(34)&amp;SUBSTITUTE(SUBSTITUTE(Table4[[#This Row],[Description]],CHAR(10),"&lt;br&gt;"),CHAR(13),"")&amp;CHAR(34)</f>
        <v>"While exploring the Isle of Siptah you will find unique locations - these locations contain camps, vistas or are important in other ways."</v>
      </c>
      <c r="L169" s="8" t="str" cm="1">
        <f t="array" ref="L16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IslandCartographer_3,Find the Camp of the Castaways,"While exploring the Isle of Siptah you will find unique locations - these locations contain camps, vistas or are important in other ways.",/Game/UI/Textures/GUIs/ExilesJourney/Icons/icon_journeytype_explore.icon_journeytype_explore,50,VisitCastaways,None,0,FALSE</v>
      </c>
      <c r="M169" s="11" t="str">
        <f>""</f>
        <v/>
      </c>
    </row>
    <row r="170" spans="1:13" ht="45" x14ac:dyDescent="0.25">
      <c r="A170" s="1">
        <v>169</v>
      </c>
      <c r="B170" s="1" t="s">
        <v>448</v>
      </c>
      <c r="C170" s="1" t="s">
        <v>1186</v>
      </c>
      <c r="D170" s="12" t="s">
        <v>556</v>
      </c>
      <c r="E170" s="1" t="s">
        <v>635</v>
      </c>
      <c r="F170" s="1"/>
      <c r="G170" s="1" t="s">
        <v>54</v>
      </c>
      <c r="H170" s="1">
        <v>0</v>
      </c>
      <c r="J170" s="1">
        <v>100</v>
      </c>
      <c r="K170" s="2" t="str">
        <f>CHAR(34)&amp;SUBSTITUTE(SUBSTITUTE(Table4[[#This Row],[Description]],CHAR(10),"&lt;br&gt;"),CHAR(13),"")&amp;CHAR(34)</f>
        <v>"While exploring the Isle of Siptah you will find unique locations - these locations contain camps, vistas or are important in other ways."</v>
      </c>
      <c r="L170" s="8" t="str" cm="1">
        <f t="array" ref="L17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IslandCartographer_4,Find the Bastard's Stand,"While exploring the Isle of Siptah you will find unique locations - these locations contain camps, vistas or are important in other ways.",/Game/UI/Textures/GUIs/ExilesJourney/Icons/icon_journeytype_explore.icon_journeytype_explore,100,VisitBastardStand,None,0,FALSE</v>
      </c>
      <c r="M170" s="11" t="str">
        <f>""</f>
        <v/>
      </c>
    </row>
    <row r="171" spans="1:13" ht="45" x14ac:dyDescent="0.25">
      <c r="A171" s="1">
        <v>170</v>
      </c>
      <c r="B171" s="1" t="s">
        <v>449</v>
      </c>
      <c r="C171" s="1" t="s">
        <v>1187</v>
      </c>
      <c r="D171" s="12" t="s">
        <v>556</v>
      </c>
      <c r="E171" s="1" t="s">
        <v>636</v>
      </c>
      <c r="F171" s="1"/>
      <c r="G171" s="1" t="s">
        <v>54</v>
      </c>
      <c r="H171" s="1">
        <v>0</v>
      </c>
      <c r="J171" s="1">
        <v>150</v>
      </c>
      <c r="K171" s="2" t="str">
        <f>CHAR(34)&amp;SUBSTITUTE(SUBSTITUTE(Table4[[#This Row],[Description]],CHAR(10),"&lt;br&gt;"),CHAR(13),"")&amp;CHAR(34)</f>
        <v>"While exploring the Isle of Siptah you will find unique locations - these locations contain camps, vistas or are important in other ways."</v>
      </c>
      <c r="L171" s="8" t="str" cm="1">
        <f t="array" ref="L17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IslandCartographer_5,Find the Pools of the Grey Ones,"While exploring the Isle of Siptah you will find unique locations - these locations contain camps, vistas or are important in other ways.",/Game/UI/Textures/GUIs/ExilesJourney/Icons/icon_journeytype_explore.icon_journeytype_explore,150,VisitPools,None,0,FALSE</v>
      </c>
      <c r="M171" s="11" t="str">
        <f>""</f>
        <v/>
      </c>
    </row>
    <row r="172" spans="1:13" ht="45" x14ac:dyDescent="0.25">
      <c r="A172" s="1">
        <v>171</v>
      </c>
      <c r="B172" s="1" t="s">
        <v>450</v>
      </c>
      <c r="C172" s="1" t="s">
        <v>1188</v>
      </c>
      <c r="D172" s="12" t="s">
        <v>556</v>
      </c>
      <c r="E172" s="1" t="s">
        <v>637</v>
      </c>
      <c r="F172" s="1" t="s">
        <v>1067</v>
      </c>
      <c r="G172" s="1" t="s">
        <v>54</v>
      </c>
      <c r="H172" s="1">
        <v>0</v>
      </c>
      <c r="J172" s="1">
        <v>200</v>
      </c>
      <c r="K172" s="2" t="str">
        <f>CHAR(34)&amp;SUBSTITUTE(SUBSTITUTE(Table4[[#This Row],[Description]],CHAR(10),"&lt;br&gt;"),CHAR(13),"")&amp;CHAR(34)</f>
        <v>"While exploring the Isle of Siptah you will find unique locations - these locations contain camps, vistas or are important in other ways."</v>
      </c>
      <c r="L172" s="8" t="str" cm="1">
        <f t="array" ref="L17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IslandCartographer_6,Find the Fractured Citadel,"While exploring the Isle of Siptah you will find unique locations - these locations contain camps, vistas or are important in other ways.",/Game/UI/Textures/GUIs/ExilesJourney/Icons/icon_journeytype_explore.icon_journeytype_explore,200,VisitFracturedCitadel,ACH_Siptah_ExploreEntireSiptah,0,FALSE</v>
      </c>
      <c r="M172" s="11" t="str">
        <f>""</f>
        <v/>
      </c>
    </row>
    <row r="173" spans="1:13" ht="45" x14ac:dyDescent="0.25">
      <c r="A173" s="1">
        <v>172</v>
      </c>
      <c r="B173" s="1" t="s">
        <v>451</v>
      </c>
      <c r="C173" s="1" t="s">
        <v>862</v>
      </c>
      <c r="D173" s="12" t="s">
        <v>1645</v>
      </c>
      <c r="E173" s="1" t="s">
        <v>827</v>
      </c>
      <c r="F173" s="1"/>
      <c r="G173" s="1" t="s">
        <v>60</v>
      </c>
      <c r="H173" s="1">
        <v>0</v>
      </c>
      <c r="J173" s="1">
        <v>5</v>
      </c>
      <c r="K173" s="2" t="str">
        <f>CHAR(34)&amp;SUBSTITUTE(SUBSTITUTE(Table4[[#This Row],[Description]],CHAR(10),"&lt;br&gt;"),CHAR(13),"")&amp;CHAR(34)</f>
        <v>"Contextual actions appear in the lower right corner of the screen. Move by using {MoveBackwards}, {MoveForward}, {MoveLeft}, {MoveRight}."</v>
      </c>
      <c r="L173" s="8" t="str" cm="1">
        <f t="array" ref="L17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IslandSurvivor_1,Take your first steps,"Contextual actions appear in the lower right corner of the screen. Move by using {MoveBackwards}, {MoveForward}, {MoveLeft}, {MoveRight}.",/Game/UI/Textures/GUIs/ExilesJourney/Icons/icon_journeytype_explore.icon_journeytype_explore,5,MoveCheck,None,0,FALSE</v>
      </c>
      <c r="M173" s="11" t="str">
        <f>""</f>
        <v/>
      </c>
    </row>
    <row r="174" spans="1:13" ht="75" x14ac:dyDescent="0.25">
      <c r="A174" s="1">
        <v>173</v>
      </c>
      <c r="B174" s="1" t="s">
        <v>452</v>
      </c>
      <c r="C174" s="1" t="s">
        <v>863</v>
      </c>
      <c r="D174" s="12" t="s">
        <v>1646</v>
      </c>
      <c r="E174" s="1" t="s">
        <v>844</v>
      </c>
      <c r="F174" s="1"/>
      <c r="G174" s="1" t="s">
        <v>55</v>
      </c>
      <c r="H174" s="1">
        <v>0</v>
      </c>
      <c r="J174" s="1">
        <v>10</v>
      </c>
      <c r="K174" s="2" t="str">
        <f>CHAR(34)&amp;SUBSTITUTE(SUBSTITUTE(Table4[[#This Row],[Description]],CHAR(10),"&lt;br&gt;"),CHAR(13),"")&amp;CHAR(34)</f>
        <v>"Search nearby for supplies. Dead bodies, crates, and chests are among the things that can contain useful items. &lt;br&gt;&lt;br&gt;Chests and other containers may contain items. Press {InteractKey} while targeting these containers to open them."</v>
      </c>
      <c r="L174" s="8" t="str" cm="1">
        <f t="array" ref="L17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IslandSurvivor_2,Search for supplies,"Search nearby for supplies. Dead bodies, crates, and chests are among the things that can contain useful items. &lt;br&gt;&lt;br&gt;Chests and other containers may contain items. Press {InteractKey} while targeting these containers to open them.",/Game/UI/Textures/GUIs/ExilesJourney/Icons/icon_journeytype_acquire.icon_journeytype_acquire,10,Resupply,None,0,FALSE</v>
      </c>
      <c r="M174" s="11" t="str">
        <f>""</f>
        <v/>
      </c>
    </row>
    <row r="175" spans="1:13" ht="105" x14ac:dyDescent="0.25">
      <c r="A175" s="1">
        <v>174</v>
      </c>
      <c r="B175" s="1" t="s">
        <v>453</v>
      </c>
      <c r="C175" s="1" t="s">
        <v>864</v>
      </c>
      <c r="D175" s="12" t="s">
        <v>1705</v>
      </c>
      <c r="E175" s="1" t="s">
        <v>826</v>
      </c>
      <c r="F175" s="1"/>
      <c r="G175" s="1" t="s">
        <v>57</v>
      </c>
      <c r="H175" s="1">
        <v>0</v>
      </c>
      <c r="J175" s="1">
        <v>25</v>
      </c>
      <c r="K175" s="2" t="str">
        <f>CHAR(34)&amp;SUBSTITUTE(SUBSTITUTE(Table4[[#This Row],[Description]],CHAR(10),"&lt;br&gt;"),CHAR(13),"")&amp;CHAR(34)</f>
        <v>"You must stay hydrated and full to survive. You can see the state of your hunger and thirst in the upper left corner of the screen.&lt;br&gt;&lt;br&gt;Use waterskins in your inventory {ToggleInventory} or place it in a shortcut slot and select it to drink.&lt;br&gt;&lt;br&gt;You can eat food such as berries and insects the same way."</v>
      </c>
      <c r="L175" s="8" t="str" cm="1">
        <f t="array" ref="L17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IslandSurvivor_3,Eat and Drink,"You must stay hydrated and full to survive. You can see the state of your hunger and thirst in the upper left corner of the screen.&lt;br&gt;&lt;br&gt;Use waterskins in your inventory {ToggleInventory} or place it in a shortcut slot and select it to drink.&lt;br&gt;&lt;br&gt;You can eat food such as berries and insects the same way.",/Game/UI/Textures/GUIs/ExilesJourney/Icons/icon_journeytype_survive.icon_journeytype_survive,25,FillHungerThirst,None,0,FALSE</v>
      </c>
      <c r="M175" s="11" t="str">
        <f>""</f>
        <v/>
      </c>
    </row>
    <row r="176" spans="1:13" ht="75" x14ac:dyDescent="0.25">
      <c r="A176" s="1">
        <v>175</v>
      </c>
      <c r="B176" s="1" t="s">
        <v>454</v>
      </c>
      <c r="C176" s="1" t="s">
        <v>883</v>
      </c>
      <c r="D176" s="12" t="s">
        <v>1096</v>
      </c>
      <c r="E176" s="1" t="s">
        <v>792</v>
      </c>
      <c r="F176" s="1"/>
      <c r="G176" s="1" t="s">
        <v>57</v>
      </c>
      <c r="H176" s="1">
        <v>0</v>
      </c>
      <c r="J176" s="1">
        <v>50</v>
      </c>
      <c r="K176" s="2" t="str">
        <f>CHAR(34)&amp;SUBSTITUTE(SUBSTITUTE(Table4[[#This Row],[Description]],CHAR(10),"&lt;br&gt;"),CHAR(13),"")&amp;CHAR(34)</f>
        <v>"It is important to carry water on your adventures. Waterskins will empty when used. &lt;br&gt;&lt;br&gt; To refill a waterskin, select the item from a shortcut slot or use it from your inventory while facing nearby a water source."</v>
      </c>
      <c r="L176" s="8" t="str" cm="1">
        <f t="array" ref="L17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IslandSurvivor_4,Refill your Waterskin,"It is important to carry water on your adventures. Waterskins will empty when used. &lt;br&gt;&lt;br&gt; To refill a waterskin, select the item from a shortcut slot or use it from your inventory while facing nearby a water source.",/Game/UI/Textures/GUIs/ExilesJourney/Icons/icon_journeytype_survive.icon_journeytype_survive,50,FillWaterskin,None,0,FALSE</v>
      </c>
      <c r="M176" s="11" t="str">
        <f>""</f>
        <v/>
      </c>
    </row>
    <row r="177" spans="1:13" ht="105" x14ac:dyDescent="0.25">
      <c r="A177" s="1">
        <v>176</v>
      </c>
      <c r="B177" s="1" t="s">
        <v>455</v>
      </c>
      <c r="C177" s="1" t="s">
        <v>865</v>
      </c>
      <c r="D177" s="12" t="s">
        <v>1647</v>
      </c>
      <c r="E177" s="1"/>
      <c r="F177" s="1"/>
      <c r="G177" s="1" t="s">
        <v>55</v>
      </c>
      <c r="H177" s="1">
        <v>0</v>
      </c>
      <c r="J177" s="1">
        <v>75</v>
      </c>
      <c r="K177" s="2" t="str">
        <f>CHAR(34)&amp;SUBSTITUTE(SUBSTITUTE(Table4[[#This Row],[Description]],CHAR(10),"&lt;br&gt;"),CHAR(13),"")&amp;CHAR(34)</f>
        <v>"Plant Fiber can be gathered from bushes and shrubs or be found in waterlogged chests.&lt;br&gt;&lt;br&gt;Harvest Plant Fiber from a bush by facing it and interacting with {InteractKey}.&lt;br&gt;&lt;br&gt;Many objects in the world can be interacted with in this way."</v>
      </c>
      <c r="L177" s="8" t="str" cm="1">
        <f t="array" ref="L17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IslandSurvivor_5,Gather Plant Fiber,"Plant Fiber can be gathered from bushes and shrubs or be found in waterlogged chests.&lt;br&gt;&lt;br&gt;Harvest Plant Fiber from a bush by facing it and interacting with {InteractKey}.&lt;br&gt;&lt;br&gt;Many objects in the world can be interacted with in this way.",/Game/UI/Textures/GUIs/ExilesJourney/Icons/icon_journeytype_acquire.icon_journeytype_acquire,75,None,None,0,FALSE</v>
      </c>
      <c r="M177" s="11" t="str">
        <f>""</f>
        <v/>
      </c>
    </row>
    <row r="178" spans="1:13" ht="90" x14ac:dyDescent="0.25">
      <c r="A178" s="1">
        <v>177</v>
      </c>
      <c r="B178" s="1" t="s">
        <v>456</v>
      </c>
      <c r="C178" s="1" t="s">
        <v>880</v>
      </c>
      <c r="D178" s="12" t="s">
        <v>1706</v>
      </c>
      <c r="E178" s="1" t="s">
        <v>592</v>
      </c>
      <c r="F178" s="1"/>
      <c r="G178" s="1" t="s">
        <v>53</v>
      </c>
      <c r="H178" s="1">
        <v>0</v>
      </c>
      <c r="I178" s="4" t="s">
        <v>49</v>
      </c>
      <c r="J178" s="1">
        <v>100</v>
      </c>
      <c r="K178" s="2" t="str">
        <f>CHAR(34)&amp;SUBSTITUTE(SUBSTITUTE(Table4[[#This Row],[Description]],CHAR(10),"&lt;br&gt;"),CHAR(13),"")&amp;CHAR(34)</f>
        <v>"Craft Coarse clothing in the crafting panel in your inventory {ToggleInventory}, on the right side of the screen. You may need to gather more plant fiber to craft them.&lt;br&gt;&lt;br&gt;In addition to reducing damage, clothes and armor offer protection against the heat and cold of the world."</v>
      </c>
      <c r="L178" s="8" t="str" cm="1">
        <f t="array" ref="L17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IslandSurvivor_6,Craft and wear clothing,"Craft Coarse clothing in the crafting panel in your inventory {ToggleInventory}, on the right side of the screen. You may need to gather more plant fiber to craft them.&lt;br&gt;&lt;br&gt;In addition to reducing damage, clothes and armor offer protection against the heat and cold of the world.",/Game/UI/Textures/GUIs/ExilesJourney/Icons/icon_journeytype_craft.icon_journeytype_craft,100,ClotheYourself,None,0,TRUE</v>
      </c>
      <c r="M178" s="11" t="str">
        <f>""</f>
        <v/>
      </c>
    </row>
    <row r="179" spans="1:13" ht="45" x14ac:dyDescent="0.25">
      <c r="A179" s="1">
        <v>178</v>
      </c>
      <c r="B179" s="1" t="s">
        <v>457</v>
      </c>
      <c r="C179" s="1" t="s">
        <v>866</v>
      </c>
      <c r="D179" s="12" t="s">
        <v>1707</v>
      </c>
      <c r="E179" s="1" t="s">
        <v>854</v>
      </c>
      <c r="F179" s="1"/>
      <c r="G179" s="1" t="s">
        <v>52</v>
      </c>
      <c r="H179" s="1">
        <v>0</v>
      </c>
      <c r="J179" s="1">
        <v>175</v>
      </c>
      <c r="K179" s="2" t="str">
        <f>CHAR(34)&amp;SUBSTITUTE(SUBSTITUTE(Table4[[#This Row],[Description]],CHAR(10),"&lt;br&gt;"),CHAR(13),"")&amp;CHAR(34)</f>
        <v>"Every level, you gain one Attribute Point. These points can be spent to improve your capabilities in the Attributes section of the menu {TogglePaperdollGUI}."</v>
      </c>
      <c r="L179" s="8" t="str" cm="1">
        <f t="array" ref="L17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IslandSurvivor_7,Spend Attribute Points,"Every level, you gain one Attribute Point. These points can be spent to improve your capabilities in the Attributes section of the menu {TogglePaperdollGUI}.",/Game/UI/Textures/GUIs/ExilesJourney/Icons/icon_journeytype_knowledge.icon_journeytype_knowledge,175,AttributePointsSpent,None,0,FALSE</v>
      </c>
      <c r="M179" s="11" t="str">
        <f>""</f>
        <v/>
      </c>
    </row>
    <row r="180" spans="1:13" ht="75" x14ac:dyDescent="0.25">
      <c r="A180" s="1">
        <v>179</v>
      </c>
      <c r="B180" s="1" t="s">
        <v>458</v>
      </c>
      <c r="C180" s="1" t="s">
        <v>867</v>
      </c>
      <c r="D180" s="12" t="s">
        <v>1648</v>
      </c>
      <c r="E180" s="1"/>
      <c r="F180" s="1"/>
      <c r="G180" s="1" t="s">
        <v>55</v>
      </c>
      <c r="H180" s="1">
        <v>4</v>
      </c>
      <c r="J180" s="1">
        <v>200</v>
      </c>
      <c r="K180" s="2" t="str">
        <f>CHAR(34)&amp;SUBSTITUTE(SUBSTITUTE(Table4[[#This Row],[Description]],CHAR(10),"&lt;br&gt;"),CHAR(13),"")&amp;CHAR(34)</f>
        <v>"The world is full of danger. Stones can be used to craft rudimentary weapons and buildings.&lt;br&gt;&lt;br&gt;Press {InteractKey} while facing small Stones on the ground to pick them up. Larger Stones will require a tool to harvest."</v>
      </c>
      <c r="L180" s="8" t="str" cm="1">
        <f t="array" ref="L18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IslandSurvivor_8,Gather Stones,"The world is full of danger. Stones can be used to craft rudimentary weapons and buildings.&lt;br&gt;&lt;br&gt;Press {InteractKey} while facing small Stones on the ground to pick them up. Larger Stones will require a tool to harvest.",/Game/UI/Textures/GUIs/ExilesJourney/Icons/icon_journeytype_acquire.icon_journeytype_acquire,200,None,None,4,FALSE</v>
      </c>
      <c r="M180" s="11" t="str">
        <f>""</f>
        <v/>
      </c>
    </row>
    <row r="181" spans="1:13" ht="60" x14ac:dyDescent="0.25">
      <c r="A181" s="1">
        <v>180</v>
      </c>
      <c r="B181" s="1" t="s">
        <v>459</v>
      </c>
      <c r="C181" s="1" t="s">
        <v>868</v>
      </c>
      <c r="D181" s="12" t="s">
        <v>1649</v>
      </c>
      <c r="E181" s="1"/>
      <c r="F181" s="1"/>
      <c r="G181" s="1" t="s">
        <v>55</v>
      </c>
      <c r="H181" s="1">
        <v>4</v>
      </c>
      <c r="J181" s="1">
        <v>225</v>
      </c>
      <c r="K181" s="2" t="str">
        <f>CHAR(34)&amp;SUBSTITUTE(SUBSTITUTE(Table4[[#This Row],[Description]],CHAR(10),"&lt;br&gt;"),CHAR(13),"")&amp;CHAR(34)</f>
        <v>"Branches can be used to craft basic weapons and can be used as fuel in campfires.&lt;br&gt;&lt;br&gt;Press {InteractKey} to pick up branches."</v>
      </c>
      <c r="L181" s="8" t="str" cm="1">
        <f t="array" ref="L18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IslandSurvivor_9,Gather Branches,"Branches can be used to craft basic weapons and can be used as fuel in campfires.&lt;br&gt;&lt;br&gt;Press {InteractKey} to pick up branches.",/Game/UI/Textures/GUIs/ExilesJourney/Icons/icon_journeytype_acquire.icon_journeytype_acquire,225,None,None,4,FALSE</v>
      </c>
      <c r="M181" s="11" t="str">
        <f>""</f>
        <v/>
      </c>
    </row>
    <row r="182" spans="1:13" ht="75" x14ac:dyDescent="0.25">
      <c r="A182" s="1">
        <v>181</v>
      </c>
      <c r="B182" s="1" t="s">
        <v>460</v>
      </c>
      <c r="C182" s="1" t="s">
        <v>869</v>
      </c>
      <c r="D182" s="12" t="s">
        <v>1708</v>
      </c>
      <c r="E182" s="1" t="s">
        <v>704</v>
      </c>
      <c r="F182" s="1"/>
      <c r="G182" s="1" t="s">
        <v>53</v>
      </c>
      <c r="H182" s="1">
        <v>0</v>
      </c>
      <c r="I182" s="4" t="s">
        <v>49</v>
      </c>
      <c r="J182" s="1">
        <v>250</v>
      </c>
      <c r="K182" s="2" t="str">
        <f>CHAR(34)&amp;SUBSTITUTE(SUBSTITUTE(Table4[[#This Row],[Description]],CHAR(10),"&lt;br&gt;"),CHAR(13),"")&amp;CHAR(34)</f>
        <v>"Stone Picks are primitive but versatile tools. You can use them to crack rocks for Stone or harvest Bark from trees.&lt;br&gt;&lt;br&gt;Craft a Stone Pick from your inventory crafting panel {ToggleInventory}."</v>
      </c>
      <c r="L182" s="8" t="str" cm="1">
        <f t="array" ref="L18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IslandSurvivor_10,Craft a Stone Pick,"Stone Picks are primitive but versatile tools. You can use them to crack rocks for Stone or harvest Bark from trees.&lt;br&gt;&lt;br&gt;Craft a Stone Pick from your inventory crafting panel {ToggleInventory}.",/Game/UI/Textures/GUIs/ExilesJourney/Icons/icon_journeytype_craft.icon_journeytype_craft,250,CraftStonePick,None,0,TRUE</v>
      </c>
      <c r="M182" s="11" t="str">
        <f>""</f>
        <v/>
      </c>
    </row>
    <row r="183" spans="1:13" ht="30" x14ac:dyDescent="0.25">
      <c r="A183" s="1">
        <v>182</v>
      </c>
      <c r="B183" s="1" t="s">
        <v>461</v>
      </c>
      <c r="C183" s="1" t="s">
        <v>870</v>
      </c>
      <c r="D183" s="12" t="s">
        <v>1650</v>
      </c>
      <c r="E183" s="1"/>
      <c r="F183" s="1"/>
      <c r="G183" s="1" t="s">
        <v>55</v>
      </c>
      <c r="H183" s="1">
        <v>0</v>
      </c>
      <c r="J183" s="1">
        <v>275</v>
      </c>
      <c r="K183" s="2" t="str">
        <f>CHAR(34)&amp;SUBSTITUTE(SUBSTITUTE(Table4[[#This Row],[Description]],CHAR(10),"&lt;br&gt;"),CHAR(13),"")&amp;CHAR(34)</f>
        <v>"Equip your Stone Pick and swing it at rocks with {PrimaryActionV2}. "</v>
      </c>
      <c r="L183" s="8" t="str" cm="1">
        <f t="array" ref="L18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IslandSurvivor_11,Harvest Stone with your Stone Pick,"Equip your Stone Pick and swing it at rocks with {PrimaryActionV2}. ",/Game/UI/Textures/GUIs/ExilesJourney/Icons/icon_journeytype_acquire.icon_journeytype_acquire,275,None,None,0,FALSE</v>
      </c>
      <c r="M183" s="11" t="str">
        <f>""</f>
        <v/>
      </c>
    </row>
    <row r="184" spans="1:13" ht="75" x14ac:dyDescent="0.25">
      <c r="A184" s="1">
        <v>183</v>
      </c>
      <c r="B184" s="1" t="s">
        <v>462</v>
      </c>
      <c r="C184" s="1" t="s">
        <v>871</v>
      </c>
      <c r="D184" s="12" t="s">
        <v>1709</v>
      </c>
      <c r="E184" s="1"/>
      <c r="F184" s="1" t="s">
        <v>1059</v>
      </c>
      <c r="G184" s="1" t="s">
        <v>52</v>
      </c>
      <c r="H184" s="1">
        <v>0</v>
      </c>
      <c r="I184" s="4" t="s">
        <v>49</v>
      </c>
      <c r="J184" s="1">
        <v>300</v>
      </c>
      <c r="K184" s="2" t="str">
        <f>CHAR(34)&amp;SUBSTITUTE(SUBSTITUTE(Table4[[#This Row],[Description]],CHAR(10),"&lt;br&gt;"),CHAR(13),"")&amp;CHAR(34)</f>
        <v>"Unlock the Warrior, Bruiser, or Skirmisher Knowledge from the Knowledge menu.&lt;br&gt;&lt;br&gt;Craft a Stone Weapon from your inventory crafting panel {ToggleInventory}."</v>
      </c>
      <c r="L184" s="8" t="str" cm="1">
        <f t="array" ref="L18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IslandSurvivor_12,Craft a Stone Weapon,"Unlock the Warrior, Bruiser, or Skirmisher Knowledge from the Knowledge menu.&lt;br&gt;&lt;br&gt;Craft a Stone Weapon from your inventory crafting panel {ToggleInventory}.",/Game/UI/Textures/GUIs/ExilesJourney/Icons/icon_journeytype_knowledge.icon_journeytype_knowledge,300,None,ACH_GetDedicatedWeapon,0,TRUE</v>
      </c>
      <c r="M184" s="11" t="str">
        <f>""</f>
        <v/>
      </c>
    </row>
    <row r="185" spans="1:13" ht="45" x14ac:dyDescent="0.25">
      <c r="A185" s="1">
        <v>184</v>
      </c>
      <c r="B185" s="1" t="s">
        <v>463</v>
      </c>
      <c r="C185" s="1" t="s">
        <v>1189</v>
      </c>
      <c r="D185" s="12" t="s">
        <v>1190</v>
      </c>
      <c r="E185" s="1" t="s">
        <v>799</v>
      </c>
      <c r="F185" s="1"/>
      <c r="G185" s="1" t="s">
        <v>54</v>
      </c>
      <c r="H185" s="1">
        <v>0</v>
      </c>
      <c r="J185" s="1">
        <v>350</v>
      </c>
      <c r="K185" s="2" t="str">
        <f>CHAR(34)&amp;SUBSTITUTE(SUBSTITUTE(Table4[[#This Row],[Description]],CHAR(10),"&lt;br&gt;"),CHAR(13),"")&amp;CHAR(34)</f>
        <v>"To survive and thrive, you will need to leave these shores and head inland. More danger awaits you there, but better to face that than the slow death of starvation."</v>
      </c>
      <c r="L185" s="8" t="str" cm="1">
        <f t="array" ref="L18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IslandSurvivor_14,Head inland,"To survive and thrive, you will need to leave these shores and head inland. More danger awaits you there, but better to face that than the slow death of starvation.",/Game/UI/Textures/GUIs/ExilesJourney/Icons/icon_journeytype_explore.icon_journeytype_explore,350,Headinlands,None,0,FALSE</v>
      </c>
      <c r="M185" s="11" t="str">
        <f>""</f>
        <v/>
      </c>
    </row>
    <row r="186" spans="1:13" ht="60" x14ac:dyDescent="0.25">
      <c r="A186" s="1">
        <v>185</v>
      </c>
      <c r="B186" s="1" t="s">
        <v>464</v>
      </c>
      <c r="C186" s="1" t="s">
        <v>1726</v>
      </c>
      <c r="D186" s="12" t="s">
        <v>1471</v>
      </c>
      <c r="E186" s="1" t="s">
        <v>593</v>
      </c>
      <c r="F186" s="1"/>
      <c r="G186" s="1" t="s">
        <v>56</v>
      </c>
      <c r="H186" s="1">
        <v>0</v>
      </c>
      <c r="J186" s="1">
        <v>375</v>
      </c>
      <c r="K186" s="2" t="str">
        <f>CHAR(34)&amp;SUBSTITUTE(SUBSTITUTE(Table4[[#This Row],[Description]],CHAR(10),"&lt;br&gt;"),CHAR(13),"")&amp;CHAR(34)</f>
        <v>"Draw your weapon and slay any enemy. &lt;br&gt;&lt;br&gt;The contextual menu in the lower right corner of the screen will inform you of the actions you can take while wielding a weapon."</v>
      </c>
      <c r="L186" s="8" t="str" cm="1">
        <f t="array" ref="L18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IslandSurvivor_15,Slay an enemy,"Draw your weapon and slay any enemy. &lt;br&gt;&lt;br&gt;The contextual menu in the lower right corner of the screen will inform you of the actions you can take while wielding a weapon.",/Game/UI/Textures/GUIs/ExilesJourney/Icons/icon_journeytype_dominate.icon_journeytype_dominate,375,WinFight,None,0,FALSE</v>
      </c>
      <c r="M186" s="11" t="str">
        <f>""</f>
        <v/>
      </c>
    </row>
    <row r="187" spans="1:13" ht="75" x14ac:dyDescent="0.25">
      <c r="A187" s="1">
        <v>186</v>
      </c>
      <c r="B187" s="1" t="s">
        <v>465</v>
      </c>
      <c r="C187" s="1" t="s">
        <v>872</v>
      </c>
      <c r="D187" s="12" t="s">
        <v>1710</v>
      </c>
      <c r="E187" s="1" t="s">
        <v>697</v>
      </c>
      <c r="F187" s="1"/>
      <c r="G187" s="1" t="s">
        <v>53</v>
      </c>
      <c r="H187" s="1">
        <v>0</v>
      </c>
      <c r="I187" s="4" t="s">
        <v>49</v>
      </c>
      <c r="J187" s="1">
        <v>125</v>
      </c>
      <c r="K187" s="2" t="str">
        <f>CHAR(34)&amp;SUBSTITUTE(SUBSTITUTE(Table4[[#This Row],[Description]],CHAR(10),"&lt;br&gt;"),CHAR(13),"")&amp;CHAR(34)</f>
        <v>"Wraps allow you to heal yourself when you are hurt. The most basic Wraps can be crafted with Plant Fiber.&lt;br&gt;&lt;br&gt;Craft Rough Wraps from your inventory crafting panel {ToggleInventory}."</v>
      </c>
      <c r="L187" s="8" t="str" cm="1">
        <f t="array" ref="L18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IslandSurvivor_16,Craft Rough Wraps,"Wraps allow you to heal yourself when you are hurt. The most basic Wraps can be crafted with Plant Fiber.&lt;br&gt;&lt;br&gt;Craft Rough Wraps from your inventory crafting panel {ToggleInventory}.",/Game/UI/Textures/GUIs/ExilesJourney/Icons/icon_journeytype_craft.icon_journeytype_craft,125,CraftHealingWraps,None,0,TRUE</v>
      </c>
      <c r="M187" s="11" t="str">
        <f>""</f>
        <v/>
      </c>
    </row>
    <row r="188" spans="1:13" ht="90" x14ac:dyDescent="0.25">
      <c r="A188" s="1">
        <v>187</v>
      </c>
      <c r="B188" s="1" t="s">
        <v>466</v>
      </c>
      <c r="C188" s="1" t="s">
        <v>873</v>
      </c>
      <c r="D188" s="12" t="s">
        <v>1095</v>
      </c>
      <c r="E188" s="1" t="s">
        <v>777</v>
      </c>
      <c r="F188" s="1"/>
      <c r="G188" s="1" t="s">
        <v>57</v>
      </c>
      <c r="H188" s="1">
        <v>0</v>
      </c>
      <c r="J188" s="1">
        <v>150</v>
      </c>
      <c r="K188" s="2" t="str">
        <f>CHAR(34)&amp;SUBSTITUTE(SUBSTITUTE(Table4[[#This Row],[Description]],CHAR(10),"&lt;br&gt;"),CHAR(13),"")&amp;CHAR(34)</f>
        <v>"Wraps remove Bleeding effects immediately when used and while bandaging, you will slowly heal over time. It is not advised to use them while engaged in combat!&lt;br&gt;&lt;br&gt;Use the item in your inventory or place it in a shortcut slot and select it to heal."</v>
      </c>
      <c r="L188" s="8" t="str" cm="1">
        <f t="array" ref="L18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IslandSurvivor_17,Heal yourself,"Wraps remove Bleeding effects immediately when used and while bandaging, you will slowly heal over time. It is not advised to use them while engaged in combat!&lt;br&gt;&lt;br&gt;Use the item in your inventory or place it in a shortcut slot and select it to heal.",/Game/UI/Textures/GUIs/ExilesJourney/Icons/icon_journeytype_survive.icon_journeytype_survive,150,UseWraps,None,0,FALSE</v>
      </c>
      <c r="M188" s="11" t="str">
        <f>""</f>
        <v/>
      </c>
    </row>
    <row r="189" spans="1:13" ht="135" x14ac:dyDescent="0.25">
      <c r="A189" s="1">
        <v>188</v>
      </c>
      <c r="B189" s="1" t="s">
        <v>467</v>
      </c>
      <c r="C189" s="1" t="s">
        <v>874</v>
      </c>
      <c r="D189" s="12" t="s">
        <v>1651</v>
      </c>
      <c r="E189" s="1"/>
      <c r="F189" s="1"/>
      <c r="G189" s="1" t="s">
        <v>55</v>
      </c>
      <c r="H189" s="1">
        <v>0</v>
      </c>
      <c r="J189" s="1">
        <v>400</v>
      </c>
      <c r="K189" s="2" t="str">
        <f>CHAR(34)&amp;SUBSTITUTE(SUBSTITUTE(Table4[[#This Row],[Description]],CHAR(10),"&lt;br&gt;"),CHAR(13),"")&amp;CHAR(34)</f>
        <v>"Harvesting corpses will yield resources you can use for cooking food, tanning hides, and more. &lt;br&gt;&lt;br&gt;Some corpses may have items in their inventories for you to take. Corpses remain in the world for 30 minutes before they vanish.&lt;br&gt;&lt;br&gt;Equip a Stone tool and swing it at a corpse with {PrimaryActionV2}. "</v>
      </c>
      <c r="L189" s="8" t="str" cm="1">
        <f t="array" ref="L18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IslandSurvivor_18,Harvest a corpse with a tool,"Harvesting corpses will yield resources you can use for cooking food, tanning hides, and more. &lt;br&gt;&lt;br&gt;Some corpses may have items in their inventories for you to take. Corpses remain in the world for 30 minutes before they vanish.&lt;br&gt;&lt;br&gt;Equip a Stone tool and swing it at a corpse with {PrimaryActionV2}. ",/Game/UI/Textures/GUIs/ExilesJourney/Icons/icon_journeytype_acquire.icon_journeytype_acquire,400,None,None,0,FALSE</v>
      </c>
      <c r="M189" s="11" t="str">
        <f>""</f>
        <v/>
      </c>
    </row>
    <row r="190" spans="1:13" ht="75" x14ac:dyDescent="0.25">
      <c r="A190" s="1">
        <v>189</v>
      </c>
      <c r="B190" s="1" t="s">
        <v>468</v>
      </c>
      <c r="C190" s="1" t="s">
        <v>875</v>
      </c>
      <c r="D190" s="12" t="s">
        <v>1711</v>
      </c>
      <c r="E190" s="1" t="s">
        <v>705</v>
      </c>
      <c r="F190" s="1"/>
      <c r="G190" s="1" t="s">
        <v>53</v>
      </c>
      <c r="H190" s="1">
        <v>0</v>
      </c>
      <c r="I190" s="4" t="s">
        <v>49</v>
      </c>
      <c r="J190" s="1">
        <v>425</v>
      </c>
      <c r="K190" s="2" t="str">
        <f>CHAR(34)&amp;SUBSTITUTE(SUBSTITUTE(Table4[[#This Row],[Description]],CHAR(10),"&lt;br&gt;"),CHAR(13),"")&amp;CHAR(34)</f>
        <v>"Bedrolls designate a respawn point in case you perish while adventuring. &lt;br&gt;&lt;br&gt;Craft a Fiber or Rawhide Bedroll from your inventory crafting panel {ToggleInventory}."</v>
      </c>
      <c r="L190" s="8" t="str" cm="1">
        <f t="array" ref="L19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IslandSurvivor_19,Craft a Bedroll,"Bedrolls designate a respawn point in case you perish while adventuring. &lt;br&gt;&lt;br&gt;Craft a Fiber or Rawhide Bedroll from your inventory crafting panel {ToggleInventory}.",/Game/UI/Textures/GUIs/ExilesJourney/Icons/icon_journeytype_craft.icon_journeytype_craft,425,CraftBedroll,None,0,TRUE</v>
      </c>
      <c r="M190" s="11" t="str">
        <f>""</f>
        <v/>
      </c>
    </row>
    <row r="191" spans="1:13" ht="90" x14ac:dyDescent="0.25">
      <c r="A191" s="1">
        <v>190</v>
      </c>
      <c r="B191" s="1" t="s">
        <v>469</v>
      </c>
      <c r="C191" s="1" t="s">
        <v>876</v>
      </c>
      <c r="D191" s="12" t="s">
        <v>1652</v>
      </c>
      <c r="E191" s="1" t="s">
        <v>591</v>
      </c>
      <c r="F191" s="1"/>
      <c r="G191" s="1" t="s">
        <v>57</v>
      </c>
      <c r="H191" s="1">
        <v>0</v>
      </c>
      <c r="J191" s="1">
        <v>450</v>
      </c>
      <c r="K191" s="2" t="str">
        <f>CHAR(34)&amp;SUBSTITUTE(SUBSTITUTE(Table4[[#This Row],[Description]],CHAR(10),"&lt;br&gt;"),CHAR(13),"")&amp;CHAR(34)</f>
        <v>"You may only have a single bedroll placed at any given time, so consider where you want to place these while traveling. &lt;br&gt;&lt;br&gt;You can place some objects in the world by selecting them with a shortcut slot then pressing the corresponding button to confirm their placement location."</v>
      </c>
      <c r="L191" s="8" t="str" cm="1">
        <f t="array" ref="L19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IslandSurvivor_20,Place the Bedroll,"You may only have a single bedroll placed at any given time, so consider where you want to place these while traveling. &lt;br&gt;&lt;br&gt;You can place some objects in the world by selecting them with a shortcut slot then pressing the corresponding button to confirm their placement location.",/Game/UI/Textures/GUIs/ExilesJourney/Icons/icon_journeytype_survive.icon_journeytype_survive,450,Sleep,None,0,FALSE</v>
      </c>
      <c r="M191" s="11" t="str">
        <f>""</f>
        <v/>
      </c>
    </row>
    <row r="192" spans="1:13" ht="60" x14ac:dyDescent="0.25">
      <c r="A192" s="1">
        <v>191</v>
      </c>
      <c r="B192" s="1" t="s">
        <v>470</v>
      </c>
      <c r="C192" s="1" t="s">
        <v>877</v>
      </c>
      <c r="D192" s="12" t="s">
        <v>1712</v>
      </c>
      <c r="E192" s="1"/>
      <c r="F192" s="1"/>
      <c r="G192" s="1" t="s">
        <v>52</v>
      </c>
      <c r="H192" s="1">
        <v>0</v>
      </c>
      <c r="J192" s="1">
        <v>475</v>
      </c>
      <c r="K192" s="2" t="str">
        <f>CHAR(34)&amp;SUBSTITUTE(SUBSTITUTE(Table4[[#This Row],[Description]],CHAR(10),"&lt;br&gt;"),CHAR(13),"")&amp;CHAR(34)</f>
        <v>"Unlock Primitive Cook from the Knowledge menu.&lt;br&gt;&lt;br&gt;Craft a Campfire from your inventory crafting panel {ToggleInventory}."</v>
      </c>
      <c r="L192" s="8" t="str" cm="1">
        <f t="array" ref="L19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IslandSurvivor_21,Unlock the Primitive Cook Knowledge,"Unlock Primitive Cook from the Knowledge menu.&lt;br&gt;&lt;br&gt;Craft a Campfire from your inventory crafting panel {ToggleInventory}.",/Game/UI/Textures/GUIs/ExilesJourney/Icons/icon_journeytype_knowledge.icon_journeytype_knowledge,475,None,None,0,FALSE</v>
      </c>
      <c r="M192" s="11" t="str">
        <f>""</f>
        <v/>
      </c>
    </row>
    <row r="193" spans="1:13" ht="120" x14ac:dyDescent="0.25">
      <c r="A193" s="1">
        <v>192</v>
      </c>
      <c r="B193" s="1" t="s">
        <v>471</v>
      </c>
      <c r="C193" s="1" t="s">
        <v>1572</v>
      </c>
      <c r="D193" s="12" t="s">
        <v>1713</v>
      </c>
      <c r="E193" s="1" t="s">
        <v>760</v>
      </c>
      <c r="F193" s="1"/>
      <c r="G193" s="1" t="s">
        <v>53</v>
      </c>
      <c r="H193" s="1">
        <v>0</v>
      </c>
      <c r="J193" s="1">
        <v>500</v>
      </c>
      <c r="K193" s="2" t="str">
        <f>CHAR(34)&amp;SUBSTITUTE(SUBSTITUTE(Table4[[#This Row],[Description]],CHAR(10),"&lt;br&gt;"),CHAR(13),"")&amp;CHAR(34)</f>
        <v>"Craft a Campfire from your inventory crafting panel {ToggleInventory}.&lt;br&gt;&lt;br&gt;Place the Campfire on the ground the same way you placed your Bedroll.&lt;br&gt;&lt;br&gt;Open the Campfire inventory by pressing {InteractKey} while looking at it."</v>
      </c>
      <c r="L193" s="8" t="str" cm="1">
        <f t="array" ref="L19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IslandSurvivor_22,Access or Place a Campfire,"Craft a Campfire from your inventory crafting panel {ToggleInventory}.&lt;br&gt;&lt;br&gt;Place the Campfire on the ground the same way you placed your Bedroll.&lt;br&gt;&lt;br&gt;Open the Campfire inventory by pressing {InteractKey} while looking at it.",/Game/UI/Textures/GUIs/ExilesJourney/Icons/icon_journeytype_craft.icon_journeytype_craft,500,Campfire,None,0,FALSE</v>
      </c>
      <c r="M193" s="11" t="str">
        <f>""</f>
        <v/>
      </c>
    </row>
    <row r="194" spans="1:13" ht="135" x14ac:dyDescent="0.25">
      <c r="A194" s="1">
        <v>193</v>
      </c>
      <c r="B194" s="1" t="s">
        <v>472</v>
      </c>
      <c r="C194" s="1" t="s">
        <v>878</v>
      </c>
      <c r="D194" s="12" t="s">
        <v>1653</v>
      </c>
      <c r="E194" s="1"/>
      <c r="F194" s="1"/>
      <c r="G194" s="1" t="s">
        <v>53</v>
      </c>
      <c r="H194" s="1">
        <v>0</v>
      </c>
      <c r="J194" s="1">
        <v>525</v>
      </c>
      <c r="K194" s="2" t="str">
        <f>CHAR(34)&amp;SUBSTITUTE(SUBSTITUTE(Table4[[#This Row],[Description]],CHAR(10),"&lt;br&gt;"),CHAR(13),"")&amp;CHAR(34)</f>
        <v>"Place fuel and raw meat in the Campfire's inventory and activate it by pressing the Play button. Branches and Wood both work as fuel.&lt;br&gt;&lt;br&gt;Open the Campfire inventory by pressing {InteractKey} while looking at it.&lt;br&gt;&lt;br&gt;After the meat has cooked, take it from the Campfire's inventory for yourself."</v>
      </c>
      <c r="L194" s="8" t="str" cm="1">
        <f t="array" ref="L19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IslandSurvivor_23,Cook raw meat,"Place fuel and raw meat in the Campfire's inventory and activate it by pressing the Play button. Branches and Wood both work as fuel.&lt;br&gt;&lt;br&gt;Open the Campfire inventory by pressing {InteractKey} while looking at it.&lt;br&gt;&lt;br&gt;After the meat has cooked, take it from the Campfire's inventory for yourself.",/Game/UI/Textures/GUIs/ExilesJourney/Icons/icon_journeytype_craft.icon_journeytype_craft,525,None,None,0,FALSE</v>
      </c>
      <c r="M194" s="11" t="str">
        <f>""</f>
        <v/>
      </c>
    </row>
    <row r="195" spans="1:13" ht="75" x14ac:dyDescent="0.25">
      <c r="A195" s="1">
        <v>194</v>
      </c>
      <c r="B195" s="1" t="s">
        <v>473</v>
      </c>
      <c r="C195" s="1" t="s">
        <v>879</v>
      </c>
      <c r="D195" s="12" t="s">
        <v>1097</v>
      </c>
      <c r="E195" s="1" t="s">
        <v>596</v>
      </c>
      <c r="F195" s="1"/>
      <c r="G195" s="1" t="s">
        <v>57</v>
      </c>
      <c r="H195" s="1">
        <v>0</v>
      </c>
      <c r="J195" s="1">
        <v>550</v>
      </c>
      <c r="K195" s="2" t="str">
        <f>CHAR(34)&amp;SUBSTITUTE(SUBSTITUTE(Table4[[#This Row],[Description]],CHAR(10),"&lt;br&gt;"),CHAR(13),"")&amp;CHAR(34)</f>
        <v>"While it is possible to survive on berries and grubs, keeping starvation at bay is best accomplished by eating cooked food.&lt;br&gt;&lt;br&gt;Use the food in your inventory, or place it in a shortcut slot and select it to eat."</v>
      </c>
      <c r="L195" s="8" t="str" cm="1">
        <f t="array" ref="L19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IslandSurvivor_24,Eat a cooked meal,"While it is possible to survive on berries and grubs, keeping starvation at bay is best accomplished by eating cooked food.&lt;br&gt;&lt;br&gt;Use the food in your inventory, or place it in a shortcut slot and select it to eat.",/Game/UI/Textures/GUIs/ExilesJourney/Icons/icon_journeytype_survive.icon_journeytype_survive,550,EatCookedFood,None,0,FALSE</v>
      </c>
      <c r="M195" s="11" t="str">
        <f>""</f>
        <v/>
      </c>
    </row>
    <row r="196" spans="1:13" ht="105" x14ac:dyDescent="0.25">
      <c r="A196" s="1">
        <v>195</v>
      </c>
      <c r="B196" s="1" t="s">
        <v>227</v>
      </c>
      <c r="C196" s="1" t="s">
        <v>1191</v>
      </c>
      <c r="D196" s="12" t="s">
        <v>1611</v>
      </c>
      <c r="E196" s="1"/>
      <c r="F196" s="1"/>
      <c r="G196" s="1" t="s">
        <v>52</v>
      </c>
      <c r="H196" s="1">
        <v>0</v>
      </c>
      <c r="J196" s="1">
        <v>5</v>
      </c>
      <c r="K196" s="2" t="str">
        <f>CHAR(34)&amp;SUBSTITUTE(SUBSTITUTE(Table4[[#This Row],[Description]],CHAR(10),"&lt;br&gt;"),CHAR(13),"")&amp;CHAR(34)</f>
        <v>"The first step to becoming a carpenter is learning to make a Carpenter's bench.&lt;br&gt;&lt;br&gt;Unlock Carpenter from the Knowledge menu.&lt;br&gt;&lt;br&gt;You can access the Knowledge window by pressing {ToggleRecipeInventory}."</v>
      </c>
      <c r="L196" s="8" t="str" cm="1">
        <f t="array" ref="L19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Mason_1,Unlock the Carpenter Knowledge,"The first step to becoming a carpenter is learning to make a Carpenter's bench.&lt;br&gt;&lt;br&gt;Unlock Carpenter from the Knowledge menu.&lt;br&gt;&lt;br&gt;You can access the Knowledge window by pressing {ToggleRecipeInventory}.",/Game/UI/Textures/GUIs/ExilesJourney/Icons/icon_journeytype_knowledge.icon_journeytype_knowledge,5,None,None,0,FALSE</v>
      </c>
      <c r="M196" s="11" t="str">
        <f>""</f>
        <v/>
      </c>
    </row>
    <row r="197" spans="1:13" ht="90" x14ac:dyDescent="0.25">
      <c r="A197" s="1">
        <v>196</v>
      </c>
      <c r="B197" s="1" t="s">
        <v>228</v>
      </c>
      <c r="C197" s="1" t="s">
        <v>949</v>
      </c>
      <c r="D197" s="12" t="s">
        <v>1612</v>
      </c>
      <c r="E197" s="1"/>
      <c r="F197" s="1"/>
      <c r="G197" s="1" t="s">
        <v>52</v>
      </c>
      <c r="H197" s="1">
        <v>0</v>
      </c>
      <c r="J197" s="1">
        <v>5</v>
      </c>
      <c r="K197" s="2" t="str">
        <f>CHAR(34)&amp;SUBSTITUTE(SUBSTITUTE(Table4[[#This Row],[Description]],CHAR(10),"&lt;br&gt;"),CHAR(13),"")&amp;CHAR(34)</f>
        <v>"You will need to craft Stone Consolidants for your buildings.&lt;br&gt;&lt;br&gt;Unlock Firebowl Cauldron from the Knowledge menu.&lt;br&gt;&lt;br&gt;You can access the Knowledge window by pressing {ToggleRecipeInventory}."</v>
      </c>
      <c r="L197" s="8" t="str" cm="1">
        <f t="array" ref="L19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Mason_2,Unlock the Firebowl Cauldron Knowledge,"You will need to craft Stone Consolidants for your buildings.&lt;br&gt;&lt;br&gt;Unlock Firebowl Cauldron from the Knowledge menu.&lt;br&gt;&lt;br&gt;You can access the Knowledge window by pressing {ToggleRecipeInventory}.",/Game/UI/Textures/GUIs/ExilesJourney/Icons/icon_journeytype_knowledge.icon_journeytype_knowledge,5,None,None,0,FALSE</v>
      </c>
      <c r="M197" s="11" t="str">
        <f>""</f>
        <v/>
      </c>
    </row>
    <row r="198" spans="1:13" ht="90" x14ac:dyDescent="0.25">
      <c r="A198" s="1">
        <v>197</v>
      </c>
      <c r="B198" s="1" t="s">
        <v>229</v>
      </c>
      <c r="C198" s="1" t="s">
        <v>1192</v>
      </c>
      <c r="D198" s="12" t="s">
        <v>1193</v>
      </c>
      <c r="E198" s="1" t="s">
        <v>706</v>
      </c>
      <c r="F198" s="1"/>
      <c r="G198" s="1" t="s">
        <v>53</v>
      </c>
      <c r="H198" s="1">
        <v>0</v>
      </c>
      <c r="I198" s="4" t="s">
        <v>49</v>
      </c>
      <c r="J198" s="1">
        <v>50</v>
      </c>
      <c r="K198" s="2" t="str">
        <f>CHAR(34)&amp;SUBSTITUTE(SUBSTITUTE(Table4[[#This Row],[Description]],CHAR(10),"&lt;br&gt;"),CHAR(13),"")&amp;CHAR(34)</f>
        <v>"Stone Consolidant functions as a temperature-resistant mortar and is a key ingredient in the crafting of most buildings and furnaces.&lt;br&gt;&lt;br&gt;Craft Stone Consolidant in the crafting panel of a Firebowl Cauldron."</v>
      </c>
      <c r="L198" s="8" t="str" cm="1">
        <f t="array" ref="L19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Mason_3,Craft Stone Consolidant,"Stone Consolidant functions as a temperature-resistant mortar and is a key ingredient in the crafting of most buildings and furnaces.&lt;br&gt;&lt;br&gt;Craft Stone Consolidant in the crafting panel of a Firebowl Cauldron.",/Game/UI/Textures/GUIs/ExilesJourney/Icons/icon_journeytype_craft.icon_journeytype_craft,50,CraftConsolidant,None,0,TRUE</v>
      </c>
      <c r="M198" s="11" t="str">
        <f>""</f>
        <v/>
      </c>
    </row>
    <row r="199" spans="1:13" ht="60" x14ac:dyDescent="0.25">
      <c r="A199" s="1">
        <v>198</v>
      </c>
      <c r="B199" s="1" t="s">
        <v>230</v>
      </c>
      <c r="C199" s="1" t="s">
        <v>1194</v>
      </c>
      <c r="D199" s="12" t="s">
        <v>1195</v>
      </c>
      <c r="E199" s="1"/>
      <c r="F199" s="1"/>
      <c r="G199" s="1" t="s">
        <v>53</v>
      </c>
      <c r="H199" s="1">
        <v>0</v>
      </c>
      <c r="I199" s="4" t="s">
        <v>49</v>
      </c>
      <c r="J199" s="1">
        <v>100</v>
      </c>
      <c r="K199" s="2" t="str">
        <f>CHAR(34)&amp;SUBSTITUTE(SUBSTITUTE(Table4[[#This Row],[Description]],CHAR(10),"&lt;br&gt;"),CHAR(13),"")&amp;CHAR(34)</f>
        <v>"Hardened Bricks are used when building sturdy structures. &lt;br&gt;&lt;br&gt;Place fuel, Bricks, and Stone Consolidant in the Furnace inventory and activate it by pressing the Play button."</v>
      </c>
      <c r="L199" s="8" t="str" cm="1">
        <f t="array" ref="L19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Mason_4,Craft Hardened Brick,"Hardened Bricks are used when building sturdy structures. &lt;br&gt;&lt;br&gt;Place fuel, Bricks, and Stone Consolidant in the Furnace inventory and activate it by pressing the Play button.",/Game/UI/Textures/GUIs/ExilesJourney/Icons/icon_journeytype_craft.icon_journeytype_craft,100,None,None,0,TRUE</v>
      </c>
      <c r="M199" s="11" t="str">
        <f>""</f>
        <v/>
      </c>
    </row>
    <row r="200" spans="1:13" ht="45" x14ac:dyDescent="0.25">
      <c r="A200" s="1">
        <v>199</v>
      </c>
      <c r="B200" s="1" t="s">
        <v>231</v>
      </c>
      <c r="C200" s="1" t="s">
        <v>1013</v>
      </c>
      <c r="D200" s="12" t="s">
        <v>1472</v>
      </c>
      <c r="E200" s="1"/>
      <c r="F200" s="1"/>
      <c r="G200" s="1" t="s">
        <v>52</v>
      </c>
      <c r="H200" s="1">
        <v>0</v>
      </c>
      <c r="J200" s="1">
        <v>500</v>
      </c>
      <c r="K200" s="2" t="str">
        <f>CHAR(34)&amp;SUBSTITUTE(SUBSTITUTE(Table4[[#This Row],[Description]],CHAR(10),"&lt;br&gt;"),CHAR(13),"")&amp;CHAR(34)</f>
        <v>"A dryer will be used for drying wood and obtaining tar.&lt;br&gt;&lt;br&gt;Unlock Dried Preserves from the Knowledge menu."</v>
      </c>
      <c r="L200" s="8" t="str" cm="1">
        <f t="array" ref="L20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Mason_5,Unlock the Dried Preserves Knowledge,"A dryer will be used for drying wood and obtaining tar.&lt;br&gt;&lt;br&gt;Unlock Dried Preserves from the Knowledge menu.",/Game/UI/Textures/GUIs/ExilesJourney/Icons/icon_journeytype_knowledge.icon_journeytype_knowledge,500,None,None,0,FALSE</v>
      </c>
      <c r="M200" s="11" t="str">
        <f>""</f>
        <v/>
      </c>
    </row>
    <row r="201" spans="1:13" ht="75" x14ac:dyDescent="0.25">
      <c r="A201" s="1">
        <v>200</v>
      </c>
      <c r="B201" s="1" t="s">
        <v>232</v>
      </c>
      <c r="C201" s="1" t="s">
        <v>1196</v>
      </c>
      <c r="D201" s="12" t="s">
        <v>1762</v>
      </c>
      <c r="E201" s="1"/>
      <c r="F201" s="1"/>
      <c r="G201" s="1" t="s">
        <v>53</v>
      </c>
      <c r="H201" s="1">
        <v>0</v>
      </c>
      <c r="I201" s="4" t="s">
        <v>49</v>
      </c>
      <c r="J201" s="1">
        <v>200</v>
      </c>
      <c r="K201" s="2" t="str">
        <f>CHAR(34)&amp;SUBSTITUTE(SUBSTITUTE(Table4[[#This Row],[Description]],CHAR(10),"&lt;br&gt;"),CHAR(13),"")&amp;CHAR(34)</f>
        <v>"By placing wood and bark in your dryer, you will create Dry wood and Tar.&lt;br&gt;&lt;br&gt;Place Bark and Wood in the Dryer inventory and activate it by pressing the Play button."</v>
      </c>
      <c r="L201" s="8" t="str" cm="1">
        <f t="array" ref="L20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Mason_6,Craft Dry Wood in Dryer,"By placing wood and bark in your dryer, you will create Dry wood and Tar.&lt;br&gt;&lt;br&gt;Place Bark and Wood in the Dryer inventory and activate it by pressing the Play button.",/Game/UI/Textures/GUIs/ExilesJourney/Icons/icon_journeytype_craft.icon_journeytype_craft,200,None,None,0,TRUE</v>
      </c>
      <c r="M201" s="11" t="str">
        <f>""</f>
        <v/>
      </c>
    </row>
    <row r="202" spans="1:13" ht="60" x14ac:dyDescent="0.25">
      <c r="A202" s="1">
        <v>201</v>
      </c>
      <c r="B202" s="1" t="s">
        <v>233</v>
      </c>
      <c r="C202" s="1" t="s">
        <v>1197</v>
      </c>
      <c r="D202" s="12" t="s">
        <v>1473</v>
      </c>
      <c r="E202" s="1"/>
      <c r="F202" s="1"/>
      <c r="G202" s="1" t="s">
        <v>52</v>
      </c>
      <c r="H202" s="1">
        <v>0</v>
      </c>
      <c r="J202" s="1">
        <v>250</v>
      </c>
      <c r="K202" s="2" t="str">
        <f>CHAR(34)&amp;SUBSTITUTE(SUBSTITUTE(Table4[[#This Row],[Description]],CHAR(10),"&lt;br&gt;"),CHAR(13),"")&amp;CHAR(34)</f>
        <v>"As a Journeyman Mason, you will learn how to use Insulated Wood and Iron Reinforcements to improve your buildings.&lt;br&gt;&lt;br&gt;Unlock Journeyman Mason from the Knowledge menu."</v>
      </c>
      <c r="L202" s="8" t="str" cm="1">
        <f t="array" ref="L20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Mason_7,Unlock the Journeyman Mason Knowledge,"As a Journeyman Mason, you will learn how to use Insulated Wood and Iron Reinforcements to improve your buildings.&lt;br&gt;&lt;br&gt;Unlock Journeyman Mason from the Knowledge menu.",/Game/UI/Textures/GUIs/ExilesJourney/Icons/icon_journeytype_knowledge.icon_journeytype_knowledge,250,None,None,0,FALSE</v>
      </c>
      <c r="M202" s="11" t="str">
        <f>""</f>
        <v/>
      </c>
    </row>
    <row r="203" spans="1:13" ht="75" x14ac:dyDescent="0.25">
      <c r="A203" s="1">
        <v>202</v>
      </c>
      <c r="B203" s="1" t="s">
        <v>234</v>
      </c>
      <c r="C203" s="1" t="s">
        <v>1198</v>
      </c>
      <c r="D203" s="12" t="s">
        <v>1199</v>
      </c>
      <c r="E203" s="1" t="s">
        <v>707</v>
      </c>
      <c r="F203" s="1"/>
      <c r="G203" s="1" t="s">
        <v>53</v>
      </c>
      <c r="H203" s="1">
        <v>0</v>
      </c>
      <c r="I203" s="4" t="s">
        <v>49</v>
      </c>
      <c r="J203" s="1">
        <v>375</v>
      </c>
      <c r="K203" s="2" t="str">
        <f>CHAR(34)&amp;SUBSTITUTE(SUBSTITUTE(Table4[[#This Row],[Description]],CHAR(10),"&lt;br&gt;"),CHAR(13),"")&amp;CHAR(34)</f>
        <v>"This wood has been treated with resin, making it stronger and more weather resistant. It is a requirement for buildings, high quality weapons and sturdier décor.&lt;br&gt;&lt;br&gt;Craft Insulated Wood in the crafting panel of a Carpenter's Bench."</v>
      </c>
      <c r="L203" s="8" t="str" cm="1">
        <f t="array" ref="L20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Mason_8,Craft Insulated Wood,"This wood has been treated with resin, making it stronger and more weather resistant. It is a requirement for buildings, high quality weapons and sturdier décor.&lt;br&gt;&lt;br&gt;Craft Insulated Wood in the crafting panel of a Carpenter's Bench.",/Game/UI/Textures/GUIs/ExilesJourney/Icons/icon_journeytype_craft.icon_journeytype_craft,375,CraftInsulatedwood,None,0,TRUE</v>
      </c>
      <c r="M203" s="11" t="str">
        <f>""</f>
        <v/>
      </c>
    </row>
    <row r="204" spans="1:13" ht="60" x14ac:dyDescent="0.25">
      <c r="A204" s="1">
        <v>203</v>
      </c>
      <c r="B204" s="1" t="s">
        <v>235</v>
      </c>
      <c r="C204" s="1" t="s">
        <v>1200</v>
      </c>
      <c r="D204" s="12" t="s">
        <v>1201</v>
      </c>
      <c r="E204" s="1" t="s">
        <v>708</v>
      </c>
      <c r="F204" s="1"/>
      <c r="G204" s="1" t="s">
        <v>53</v>
      </c>
      <c r="H204" s="1">
        <v>0</v>
      </c>
      <c r="I204" s="4" t="s">
        <v>49</v>
      </c>
      <c r="J204" s="1">
        <v>500</v>
      </c>
      <c r="K204" s="2" t="str">
        <f>CHAR(34)&amp;SUBSTITUTE(SUBSTITUTE(Table4[[#This Row],[Description]],CHAR(10),"&lt;br&gt;"),CHAR(13),"")&amp;CHAR(34)</f>
        <v>"This reinforcement is required to build sturdy buildings.&lt;br&gt;&lt;br&gt;Craft Iron Reinforcements in the crafting panel of a Blacksmith's Bench."</v>
      </c>
      <c r="L204" s="8" t="str" cm="1">
        <f t="array" ref="L20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Mason_9,Craft Iron Reinforcements,"This reinforcement is required to build sturdy buildings.&lt;br&gt;&lt;br&gt;Craft Iron Reinforcements in the crafting panel of a Blacksmith's Bench.",/Game/UI/Textures/GUIs/ExilesJourney/Icons/icon_journeytype_craft.icon_journeytype_craft,500,CraftIronReinforcements,None,0,TRUE</v>
      </c>
      <c r="M204" s="11" t="str">
        <f>""</f>
        <v/>
      </c>
    </row>
    <row r="205" spans="1:13" ht="105" x14ac:dyDescent="0.25">
      <c r="A205" s="1">
        <v>204</v>
      </c>
      <c r="B205" s="1" t="s">
        <v>236</v>
      </c>
      <c r="C205" s="1" t="s">
        <v>1202</v>
      </c>
      <c r="D205" s="12" t="s">
        <v>1474</v>
      </c>
      <c r="E205" s="1" t="s">
        <v>606</v>
      </c>
      <c r="F205" s="1"/>
      <c r="G205" s="1" t="s">
        <v>58</v>
      </c>
      <c r="H205" s="1">
        <v>0</v>
      </c>
      <c r="J205" s="1">
        <v>625</v>
      </c>
      <c r="K205" s="2" t="str">
        <f>CHAR(34)&amp;SUBSTITUTE(SUBSTITUTE(Table4[[#This Row],[Description]],CHAR(10),"&lt;br&gt;"),CHAR(13),"")&amp;CHAR(34)</f>
        <v>"You can replace buildings by placing a higher quality building piece of the same type in the same location as an existing piece. The materials for the piece you are replacing will be returned to your inventory when doing so.&lt;br&gt;&lt;br&gt;Use your Construction Hammer to build or upgrade an existing building-piece."</v>
      </c>
      <c r="L205" s="8" t="str" cm="1">
        <f t="array" ref="L20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Mason_10,Build or Upgrade a Building Piece,"You can replace buildings by placing a higher quality building piece of the same type in the same location as an existing piece. The materials for the piece you are replacing will be returned to your inventory when doing so.&lt;br&gt;&lt;br&gt;Use your Construction Hammer to build or upgrade an existing building-piece.",/Game/UI/Textures/GUIs/ExilesJourney/Icons/icon_journeytype_build.icon_journeytype_build,625,BuildT2,None,0,FALSE</v>
      </c>
      <c r="M205" s="11" t="str">
        <f>""</f>
        <v/>
      </c>
    </row>
    <row r="206" spans="1:13" ht="60" x14ac:dyDescent="0.25">
      <c r="A206" s="1">
        <v>205</v>
      </c>
      <c r="B206" s="1" t="s">
        <v>237</v>
      </c>
      <c r="C206" s="1" t="s">
        <v>1203</v>
      </c>
      <c r="D206" s="12" t="s">
        <v>1475</v>
      </c>
      <c r="E206" s="1"/>
      <c r="F206" s="1"/>
      <c r="G206" s="1" t="s">
        <v>52</v>
      </c>
      <c r="H206" s="1">
        <v>0</v>
      </c>
      <c r="J206" s="1">
        <v>750</v>
      </c>
      <c r="K206" s="2" t="str">
        <f>CHAR(34)&amp;SUBSTITUTE(SUBSTITUTE(Table4[[#This Row],[Description]],CHAR(10),"&lt;br&gt;"),CHAR(13),"")&amp;CHAR(34)</f>
        <v>"Wells provide you with a supply of water and a way of replenishing your waterskin.&lt;br&gt;&lt;br&gt;Unlock Water Well from the Knowledge menu."</v>
      </c>
      <c r="L206" s="8" t="str" cm="1">
        <f t="array" ref="L20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Mason_11,Unlock the Water Well Knowledge,"Wells provide you with a supply of water and a way of replenishing your waterskin.&lt;br&gt;&lt;br&gt;Unlock Water Well from the Knowledge menu.",/Game/UI/Textures/GUIs/ExilesJourney/Icons/icon_journeytype_knowledge.icon_journeytype_knowledge,750,None,None,0,FALSE</v>
      </c>
      <c r="M206" s="11" t="str">
        <f>""</f>
        <v/>
      </c>
    </row>
    <row r="207" spans="1:13" ht="75" x14ac:dyDescent="0.25">
      <c r="A207" s="1">
        <v>206</v>
      </c>
      <c r="B207" s="1" t="s">
        <v>238</v>
      </c>
      <c r="C207" s="1" t="s">
        <v>1204</v>
      </c>
      <c r="D207" s="12" t="s">
        <v>1654</v>
      </c>
      <c r="E207" s="1" t="s">
        <v>613</v>
      </c>
      <c r="F207" s="1"/>
      <c r="G207" s="1" t="s">
        <v>57</v>
      </c>
      <c r="H207" s="1">
        <v>0</v>
      </c>
      <c r="J207" s="1">
        <v>1000</v>
      </c>
      <c r="K207" s="2" t="str">
        <f>CHAR(34)&amp;SUBSTITUTE(SUBSTITUTE(Table4[[#This Row],[Description]],CHAR(10),"&lt;br&gt;"),CHAR(13),"")&amp;CHAR(34)</f>
        <v>"Wells fill over time and dry out temporarily if all their water is depleted. If you have only recently placed a well, you may need to wait for a short while before water starts collecting in it.&lt;br&gt;&lt;br&gt;Use a Well by pressing {InteractKey} while looking at it."</v>
      </c>
      <c r="L207" s="8" t="str" cm="1">
        <f t="array" ref="L20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Mason_13,Drink from a Well,"Wells fill over time and dry out temporarily if all their water is depleted. If you have only recently placed a well, you may need to wait for a short while before water starts collecting in it.&lt;br&gt;&lt;br&gt;Use a Well by pressing {InteractKey} while looking at it.",/Game/UI/Textures/GUIs/ExilesJourney/Icons/icon_journeytype_survive.icon_journeytype_survive,1000,DrinkFromWell,None,0,FALSE</v>
      </c>
      <c r="M207" s="11" t="str">
        <f>""</f>
        <v/>
      </c>
    </row>
    <row r="208" spans="1:13" ht="60" x14ac:dyDescent="0.25">
      <c r="A208" s="1">
        <v>207</v>
      </c>
      <c r="B208" s="1" t="s">
        <v>474</v>
      </c>
      <c r="C208" s="1" t="s">
        <v>989</v>
      </c>
      <c r="D208" s="12" t="s">
        <v>1476</v>
      </c>
      <c r="E208" s="1"/>
      <c r="F208" s="1"/>
      <c r="G208" s="1" t="s">
        <v>52</v>
      </c>
      <c r="H208" s="1">
        <v>0</v>
      </c>
      <c r="J208" s="1">
        <v>5</v>
      </c>
      <c r="K208" s="2" t="str">
        <f>CHAR(34)&amp;SUBSTITUTE(SUBSTITUTE(Table4[[#This Row],[Description]],CHAR(10),"&lt;br&gt;"),CHAR(13),"")&amp;CHAR(34)</f>
        <v>"You will need a Fluid Press to produce oil, an important ingredient when crafting high-end armors.&lt;br&gt;&lt;br&gt;Unlock Fluid Press from the Knowledge menu."</v>
      </c>
      <c r="L208" s="8" t="str" cm="1">
        <f t="array" ref="L20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MasterArmorer_1,Unlock the Fluid Press Knowledge,"You will need a Fluid Press to produce oil, an important ingredient when crafting high-end armors.&lt;br&gt;&lt;br&gt;Unlock Fluid Press from the Knowledge menu.",/Game/UI/Textures/GUIs/ExilesJourney/Icons/icon_journeytype_knowledge.icon_journeytype_knowledge,5,None,None,0,FALSE</v>
      </c>
      <c r="M208" s="11" t="str">
        <f>""</f>
        <v/>
      </c>
    </row>
    <row r="209" spans="1:13" ht="75" x14ac:dyDescent="0.25">
      <c r="A209" s="1">
        <v>208</v>
      </c>
      <c r="B209" s="1" t="s">
        <v>475</v>
      </c>
      <c r="C209" s="1" t="s">
        <v>1573</v>
      </c>
      <c r="D209" s="12" t="s">
        <v>1655</v>
      </c>
      <c r="E209" s="1" t="s">
        <v>761</v>
      </c>
      <c r="F209" s="1"/>
      <c r="G209" s="1" t="s">
        <v>53</v>
      </c>
      <c r="H209" s="1">
        <v>0</v>
      </c>
      <c r="J209" s="1">
        <v>25</v>
      </c>
      <c r="K209" s="2" t="str">
        <f>CHAR(34)&amp;SUBSTITUTE(SUBSTITUTE(Table4[[#This Row],[Description]],CHAR(10),"&lt;br&gt;"),CHAR(13),"")&amp;CHAR(34)</f>
        <v>"A Fluid Press separates liquids from other materials. This can be used to produce oil from fish, or blood from various items.&lt;br&gt;&lt;br&gt;Access the Fluid Press by pressing {InteractKey} while looking at it."</v>
      </c>
      <c r="L209" s="8" t="str" cm="1">
        <f t="array" ref="L20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MasterArmorer_2,Access or Place a Fluid Press,"A Fluid Press separates liquids from other materials. This can be used to produce oil from fish, or blood from various items.&lt;br&gt;&lt;br&gt;Access the Fluid Press by pressing {InteractKey} while looking at it.",/Game/UI/Textures/GUIs/ExilesJourney/Icons/icon_journeytype_craft.icon_journeytype_craft,25,FluidPress,None,0,FALSE</v>
      </c>
      <c r="M209" s="11" t="str">
        <f>""</f>
        <v/>
      </c>
    </row>
    <row r="210" spans="1:13" ht="90" x14ac:dyDescent="0.25">
      <c r="A210" s="1">
        <v>209</v>
      </c>
      <c r="B210" s="1" t="s">
        <v>476</v>
      </c>
      <c r="C210" s="1" t="s">
        <v>1205</v>
      </c>
      <c r="D210" s="12" t="s">
        <v>1477</v>
      </c>
      <c r="E210" s="1"/>
      <c r="F210" s="1"/>
      <c r="G210" s="1" t="s">
        <v>53</v>
      </c>
      <c r="H210" s="1">
        <v>0</v>
      </c>
      <c r="I210" s="4" t="s">
        <v>49</v>
      </c>
      <c r="J210" s="1">
        <v>50</v>
      </c>
      <c r="K210" s="2" t="str">
        <f>CHAR(34)&amp;SUBSTITUTE(SUBSTITUTE(Table4[[#This Row],[Description]],CHAR(10),"&lt;br&gt;"),CHAR(13),"")&amp;CHAR(34)</f>
        <v>"By placing Fish or Seeds in a Fluid Press, you will gain Oil, a powerful fuel. Since Seeds are small, you will need a lot of them to produce Oil.&lt;br&gt;&lt;br&gt;Place Fish or Seeds in the Fluid Press inventory and activate it by pressing the Play button."</v>
      </c>
      <c r="L210" s="8" t="str" cm="1">
        <f t="array" ref="L21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MasterArmorer_3,Use the Fluid press to obtain oil,"By placing Fish or Seeds in a Fluid Press, you will gain Oil, a powerful fuel. Since Seeds are small, you will need a lot of them to produce Oil.&lt;br&gt;&lt;br&gt;Place Fish or Seeds in the Fluid Press inventory and activate it by pressing the Play button.",/Game/UI/Textures/GUIs/ExilesJourney/Icons/icon_journeytype_craft.icon_journeytype_craft,50,None,None,0,TRUE</v>
      </c>
      <c r="M210" s="11" t="str">
        <f>""</f>
        <v/>
      </c>
    </row>
    <row r="211" spans="1:13" ht="60" x14ac:dyDescent="0.25">
      <c r="A211" s="1">
        <v>210</v>
      </c>
      <c r="B211" s="1" t="s">
        <v>477</v>
      </c>
      <c r="C211" s="1" t="s">
        <v>1206</v>
      </c>
      <c r="D211" s="12" t="s">
        <v>1478</v>
      </c>
      <c r="E211" s="1"/>
      <c r="F211" s="1"/>
      <c r="G211" s="1" t="s">
        <v>52</v>
      </c>
      <c r="H211" s="1">
        <v>0</v>
      </c>
      <c r="J211" s="1">
        <v>100</v>
      </c>
      <c r="K211" s="2" t="str">
        <f>CHAR(34)&amp;SUBSTITUTE(SUBSTITUTE(Table4[[#This Row],[Description]],CHAR(10),"&lt;br&gt;"),CHAR(13),"")&amp;CHAR(34)</f>
        <v>"The path to crafting the best armors require you to have knowledge of the Grandmaster Armorer's Stations.&lt;br&gt;&lt;br&gt;Unlock Grandmaster Armorer from the Knowledge menu."</v>
      </c>
      <c r="L211" s="8" t="str" cm="1">
        <f t="array" ref="L21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MasterArmorer_4,Unlock the Grandmaster Armorer Knowledge,"The path to crafting the best armors require you to have knowledge of the Grandmaster Armorer's Stations.&lt;br&gt;&lt;br&gt;Unlock Grandmaster Armorer from the Knowledge menu.",/Game/UI/Textures/GUIs/ExilesJourney/Icons/icon_journeytype_knowledge.icon_journeytype_knowledge,100,None,None,0,FALSE</v>
      </c>
      <c r="M211" s="11" t="str">
        <f>""</f>
        <v/>
      </c>
    </row>
    <row r="212" spans="1:13" ht="60" x14ac:dyDescent="0.25">
      <c r="A212" s="1">
        <v>211</v>
      </c>
      <c r="B212" s="1" t="s">
        <v>478</v>
      </c>
      <c r="C212" s="1" t="s">
        <v>1574</v>
      </c>
      <c r="D212" s="12" t="s">
        <v>1479</v>
      </c>
      <c r="E212" s="1" t="s">
        <v>762</v>
      </c>
      <c r="F212" s="1"/>
      <c r="G212" s="1" t="s">
        <v>53</v>
      </c>
      <c r="H212" s="1">
        <v>0</v>
      </c>
      <c r="J212" s="1">
        <v>150</v>
      </c>
      <c r="K212" s="2" t="str">
        <f>CHAR(34)&amp;SUBSTITUTE(SUBSTITUTE(Table4[[#This Row],[Description]],CHAR(10),"&lt;br&gt;"),CHAR(13),"")&amp;CHAR(34)</f>
        <v>"A Grandmaster Armorer's station has the epitome of armor-crafting toolsets. Grandmaster stations have increased inventory space and are typically faster or require less resources to craft items."</v>
      </c>
      <c r="L212" s="8" t="str" cm="1">
        <f t="array" ref="L21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MasterArmorer_5,Access or Place a Grandmaster Armorer station,"A Grandmaster Armorer's station has the epitome of armor-crafting toolsets. Grandmaster stations have increased inventory space and are typically faster or require less resources to craft items.",/Game/UI/Textures/GUIs/ExilesJourney/Icons/icon_journeytype_craft.icon_journeytype_craft,150,ArmorerbenchT3,None,0,FALSE</v>
      </c>
      <c r="M212" s="11" t="str">
        <f>""</f>
        <v/>
      </c>
    </row>
    <row r="213" spans="1:13" ht="90" x14ac:dyDescent="0.25">
      <c r="A213" s="1">
        <v>212</v>
      </c>
      <c r="B213" s="1" t="s">
        <v>479</v>
      </c>
      <c r="C213" s="1" t="s">
        <v>1207</v>
      </c>
      <c r="D213" s="12" t="s">
        <v>1480</v>
      </c>
      <c r="E213" s="1" t="s">
        <v>741</v>
      </c>
      <c r="F213" s="1"/>
      <c r="G213" s="1" t="s">
        <v>53</v>
      </c>
      <c r="H213" s="1">
        <v>0</v>
      </c>
      <c r="I213" s="4" t="s">
        <v>49</v>
      </c>
      <c r="J213" s="1">
        <v>250</v>
      </c>
      <c r="K213" s="2" t="str">
        <f>CHAR(34)&amp;SUBSTITUTE(SUBSTITUTE(Table4[[#This Row],[Description]],CHAR(10),"&lt;br&gt;"),CHAR(13),"")&amp;CHAR(34)</f>
        <v>"A full set of Epic Armor is an effective way to ensure your survival. You can further enhance it by adding armor kits to the armor, although this will reduce the durability of the armor slightly.&lt;br&gt;&lt;br&gt;Unlock an Epic Armor from the Knowledge menu."</v>
      </c>
      <c r="L213" s="8" t="str" cm="1">
        <f t="array" ref="L21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MasterArmorer_7,Craft a piece of Epic Armor,"A full set of Epic Armor is an effective way to ensure your survival. You can further enhance it by adding armor kits to the armor, although this will reduce the durability of the armor slightly.&lt;br&gt;&lt;br&gt;Unlock an Epic Armor from the Knowledge menu.",/Game/UI/Textures/GUIs/ExilesJourney/Icons/icon_journeytype_craft.icon_journeytype_craft,250,CraftEpicArmor,None,0,TRUE</v>
      </c>
      <c r="M213" s="11" t="str">
        <f>""</f>
        <v/>
      </c>
    </row>
    <row r="214" spans="1:13" ht="90" x14ac:dyDescent="0.25">
      <c r="A214" s="1">
        <v>213</v>
      </c>
      <c r="B214" s="1" t="s">
        <v>480</v>
      </c>
      <c r="C214" s="1" t="s">
        <v>1040</v>
      </c>
      <c r="D214" s="12" t="s">
        <v>1208</v>
      </c>
      <c r="E214" s="1" t="s">
        <v>832</v>
      </c>
      <c r="F214" s="1"/>
      <c r="G214" s="1" t="s">
        <v>57</v>
      </c>
      <c r="H214" s="1">
        <v>0</v>
      </c>
      <c r="J214" s="1">
        <v>375</v>
      </c>
      <c r="K214" s="2" t="str">
        <f>CHAR(34)&amp;SUBSTITUTE(SUBSTITUTE(Table4[[#This Row],[Description]],CHAR(10),"&lt;br&gt;"),CHAR(13),"")&amp;CHAR(34)</f>
        <v>"A full set of Epic Armor is an effective way to ensure your survival. You can further enhance it by adding armor kits to the armor, although this will reduce the durability of the armor slightly.&lt;br&gt;&lt;br&gt;Craft an Epic Armor in the crafting panel of an Armorer's Bench."</v>
      </c>
      <c r="L214" s="8" t="str" cm="1">
        <f t="array" ref="L21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MasterArmorer_8,Wear a piece of Epic Armor,"A full set of Epic Armor is an effective way to ensure your survival. You can further enhance it by adding armor kits to the armor, although this will reduce the durability of the armor slightly.&lt;br&gt;&lt;br&gt;Craft an Epic Armor in the crafting panel of an Armorer's Bench.",/Game/UI/Textures/GUIs/ExilesJourney/Icons/icon_journeytype_survive.icon_journeytype_survive,375,EquipEpicArmor,None,0,FALSE</v>
      </c>
      <c r="M214" s="11" t="str">
        <f>""</f>
        <v/>
      </c>
    </row>
    <row r="215" spans="1:13" ht="60" x14ac:dyDescent="0.25">
      <c r="A215" s="1">
        <v>214</v>
      </c>
      <c r="B215" s="1" t="s">
        <v>239</v>
      </c>
      <c r="C215" s="1" t="s">
        <v>1209</v>
      </c>
      <c r="D215" s="12" t="s">
        <v>1481</v>
      </c>
      <c r="E215" s="1"/>
      <c r="F215" s="1"/>
      <c r="G215" s="1" t="s">
        <v>52</v>
      </c>
      <c r="H215" s="1">
        <v>0</v>
      </c>
      <c r="J215" s="1">
        <v>5</v>
      </c>
      <c r="K215" s="2" t="str">
        <f>CHAR(34)&amp;SUBSTITUTE(SUBSTITUTE(Table4[[#This Row],[Description]],CHAR(10),"&lt;br&gt;"),CHAR(13),"")&amp;CHAR(34)</f>
        <v>"As a Master Chef you will learn the Improved Stove, which is a significant improvement over the basic one.&lt;br&gt;&lt;br&gt;Unlock Master Chef from the Knowledge menu."</v>
      </c>
      <c r="L215" s="8" t="str" cm="1">
        <f t="array" ref="L21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MasterChef_1,Unlock the Master Chef Knowledge,"As a Master Chef you will learn the Improved Stove, which is a significant improvement over the basic one.&lt;br&gt;&lt;br&gt;Unlock Master Chef from the Knowledge menu.",/Game/UI/Textures/GUIs/ExilesJourney/Icons/icon_journeytype_knowledge.icon_journeytype_knowledge,5,None,None,0,FALSE</v>
      </c>
      <c r="M215" s="11" t="str">
        <f>""</f>
        <v/>
      </c>
    </row>
    <row r="216" spans="1:13" ht="105" x14ac:dyDescent="0.25">
      <c r="A216" s="1">
        <v>215</v>
      </c>
      <c r="B216" s="1" t="s">
        <v>240</v>
      </c>
      <c r="C216" s="1" t="s">
        <v>1147</v>
      </c>
      <c r="D216" s="12" t="s">
        <v>1669</v>
      </c>
      <c r="E216" s="1"/>
      <c r="F216" s="1"/>
      <c r="G216" s="1" t="s">
        <v>55</v>
      </c>
      <c r="H216" s="1">
        <v>0</v>
      </c>
      <c r="I216" s="4" t="s">
        <v>49</v>
      </c>
      <c r="J216" s="1">
        <v>5</v>
      </c>
      <c r="K216" s="2" t="str">
        <f>CHAR(34)&amp;SUBSTITUTE(SUBSTITUTE(Table4[[#This Row],[Description]],CHAR(10),"&lt;br&gt;"),CHAR(13),"")&amp;CHAR(34)</f>
        <v>"Black Ice can be found in colder regions - it is a crucial resource for blacksmiths in that you will need it to produce Hardened Steel. Gather Black Ice with your Pick or Pickaxe for the best result.&lt;br&gt;&lt;br&gt;Equip your Pick and swing it at Black Ice nodes with {PrimaryActionV2}. "</v>
      </c>
      <c r="L216" s="8" t="str" cm="1">
        <f t="array" ref="L21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MasterChef_2,Gather Black Ice,"Black Ice can be found in colder regions - it is a crucial resource for blacksmiths in that you will need it to produce Hardened Steel. Gather Black Ice with your Pick or Pickaxe for the best result.&lt;br&gt;&lt;br&gt;Equip your Pick and swing it at Black Ice nodes with {PrimaryActionV2}. ",/Game/UI/Textures/GUIs/ExilesJourney/Icons/icon_journeytype_acquire.icon_journeytype_acquire,5,None,None,0,TRUE</v>
      </c>
      <c r="M216" s="11" t="str">
        <f>""</f>
        <v/>
      </c>
    </row>
    <row r="217" spans="1:13" ht="60" x14ac:dyDescent="0.25">
      <c r="A217" s="1">
        <v>216</v>
      </c>
      <c r="B217" s="1" t="s">
        <v>241</v>
      </c>
      <c r="C217" s="1" t="s">
        <v>1210</v>
      </c>
      <c r="D217" s="12" t="s">
        <v>1482</v>
      </c>
      <c r="E217" s="1"/>
      <c r="F217" s="1"/>
      <c r="G217" s="1" t="s">
        <v>52</v>
      </c>
      <c r="H217" s="1">
        <v>0</v>
      </c>
      <c r="J217" s="1">
        <v>50</v>
      </c>
      <c r="K217" s="2" t="str">
        <f>CHAR(34)&amp;SUBSTITUTE(SUBSTITUTE(Table4[[#This Row],[Description]],CHAR(10),"&lt;br&gt;"),CHAR(13),"")&amp;CHAR(34)</f>
        <v>"Preservation Boxes prevent Food and other items from decaying over time.&lt;br&gt;&lt;br&gt;Unlock Preservation Box from the Knowledge menu."</v>
      </c>
      <c r="L217" s="8" t="str" cm="1">
        <f t="array" ref="L21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MasterChef_3,Unlock the Preservation Box Knowledge,"Preservation Boxes prevent Food and other items from decaying over time.&lt;br&gt;&lt;br&gt;Unlock Preservation Box from the Knowledge menu.",/Game/UI/Textures/GUIs/ExilesJourney/Icons/icon_journeytype_knowledge.icon_journeytype_knowledge,50,None,None,0,FALSE</v>
      </c>
      <c r="M217" s="11" t="str">
        <f>""</f>
        <v/>
      </c>
    </row>
    <row r="218" spans="1:13" ht="75" x14ac:dyDescent="0.25">
      <c r="A218" s="1">
        <v>217</v>
      </c>
      <c r="B218" s="1" t="s">
        <v>242</v>
      </c>
      <c r="C218" s="1" t="s">
        <v>1211</v>
      </c>
      <c r="D218" s="12" t="s">
        <v>1212</v>
      </c>
      <c r="E218" s="1"/>
      <c r="F218" s="1"/>
      <c r="G218" s="1" t="s">
        <v>57</v>
      </c>
      <c r="H218" s="1">
        <v>0</v>
      </c>
      <c r="J218" s="1">
        <v>100</v>
      </c>
      <c r="K218" s="2" t="str">
        <f>CHAR(34)&amp;SUBSTITUTE(SUBSTITUTE(Table4[[#This Row],[Description]],CHAR(10),"&lt;br&gt;"),CHAR(13),"")&amp;CHAR(34)</f>
        <v>"For the Preservation Box to work, you will need to put Ice inside it. &lt;br&gt;&lt;br&gt;Once you have done so, you can store food in your preservation box indefinitely."</v>
      </c>
      <c r="L218" s="8" t="str" cm="1">
        <f t="array" ref="L21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MasterChef_4,Store food in a Preservation Box,"For the Preservation Box to work, you will need to put Ice inside it. &lt;br&gt;&lt;br&gt;Once you have done so, you can store food in your preservation box indefinitely.",/Game/UI/Textures/GUIs/ExilesJourney/Icons/icon_journeytype_survive.icon_journeytype_survive,100,None,None,0,FALSE</v>
      </c>
      <c r="M218" s="11" t="str">
        <f>""</f>
        <v/>
      </c>
    </row>
    <row r="219" spans="1:13" ht="45" x14ac:dyDescent="0.25">
      <c r="A219" s="1">
        <v>218</v>
      </c>
      <c r="B219" s="1" t="s">
        <v>243</v>
      </c>
      <c r="C219" s="1" t="s">
        <v>1213</v>
      </c>
      <c r="D219" s="12" t="s">
        <v>891</v>
      </c>
      <c r="E219" s="1" t="s">
        <v>764</v>
      </c>
      <c r="F219" s="1"/>
      <c r="G219" s="1" t="s">
        <v>53</v>
      </c>
      <c r="H219" s="1">
        <v>0</v>
      </c>
      <c r="I219" s="4" t="s">
        <v>49</v>
      </c>
      <c r="J219" s="1">
        <v>150</v>
      </c>
      <c r="K219" s="2" t="str">
        <f>CHAR(34)&amp;SUBSTITUTE(SUBSTITUTE(Table4[[#This Row],[Description]],CHAR(10),"&lt;br&gt;"),CHAR(13),"")&amp;CHAR(34)</f>
        <v>"The Improved Stove is sturdier and has more inventory space than a regular stove and is a fundamental upgrade for any self-respecting Chef."</v>
      </c>
      <c r="L219" s="8" t="str" cm="1">
        <f t="array" ref="L21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MasterChef_5,Craft and Place an Improved Stove,"The Improved Stove is sturdier and has more inventory space than a regular stove and is a fundamental upgrade for any self-respecting Chef.",/Game/UI/Textures/GUIs/ExilesJourney/Icons/icon_journeytype_craft.icon_journeytype_craft,150,ImprovedStove,None,0,TRUE</v>
      </c>
      <c r="M219" s="11" t="str">
        <f>""</f>
        <v/>
      </c>
    </row>
    <row r="220" spans="1:13" ht="45" x14ac:dyDescent="0.25">
      <c r="A220" s="1">
        <v>219</v>
      </c>
      <c r="B220" s="1" t="s">
        <v>244</v>
      </c>
      <c r="C220" s="1" t="s">
        <v>1214</v>
      </c>
      <c r="D220" s="12" t="s">
        <v>1483</v>
      </c>
      <c r="E220" s="1"/>
      <c r="F220" s="1"/>
      <c r="G220" s="1" t="s">
        <v>53</v>
      </c>
      <c r="H220" s="1">
        <v>0</v>
      </c>
      <c r="J220" s="1">
        <v>200</v>
      </c>
      <c r="K220" s="2" t="str">
        <f>CHAR(34)&amp;SUBSTITUTE(SUBSTITUTE(Table4[[#This Row],[Description]],CHAR(10),"&lt;br&gt;"),CHAR(13),"")&amp;CHAR(34)</f>
        <v>"Cooks allow you to craft foods you may not already have the knowledge for yourself. They also increase the speed of the cooking process."</v>
      </c>
      <c r="L220" s="8" t="str" cm="1">
        <f t="array" ref="L22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MasterChef_6,Assign a Cook to the Improved Stove,"Cooks allow you to craft foods you may not already have the knowledge for yourself. They also increase the speed of the cooking process.",/Game/UI/Textures/GUIs/ExilesJourney/Icons/icon_journeytype_craft.icon_journeytype_craft,200,None,None,0,FALSE</v>
      </c>
      <c r="M220" s="11" t="str">
        <f>""</f>
        <v/>
      </c>
    </row>
    <row r="221" spans="1:13" ht="90" x14ac:dyDescent="0.25">
      <c r="A221" s="1">
        <v>220</v>
      </c>
      <c r="B221" s="1" t="s">
        <v>245</v>
      </c>
      <c r="C221" s="1" t="s">
        <v>1215</v>
      </c>
      <c r="D221" s="12" t="s">
        <v>1216</v>
      </c>
      <c r="E221" s="1" t="s">
        <v>711</v>
      </c>
      <c r="F221" s="1"/>
      <c r="G221" s="1" t="s">
        <v>53</v>
      </c>
      <c r="H221" s="1">
        <v>0</v>
      </c>
      <c r="J221" s="1">
        <v>250</v>
      </c>
      <c r="K221" s="2" t="str">
        <f>CHAR(34)&amp;SUBSTITUTE(SUBSTITUTE(Table4[[#This Row],[Description]],CHAR(10),"&lt;br&gt;"),CHAR(13),"")&amp;CHAR(34)</f>
        <v>"Feasts are the most powerful types of food. Not only do Feasts get rid of any hunger pains you might have had, but they also quench your thirst and frequently grant you other bonuses or buffs as well.&lt;br&gt;&lt;br&gt;Craft a Feast in the crafting panel of a Stove."</v>
      </c>
      <c r="L221" s="8" t="str" cm="1">
        <f t="array" ref="L22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MasterChef_7,Cook a Feast,"Feasts are the most powerful types of food. Not only do Feasts get rid of any hunger pains you might have had, but they also quench your thirst and frequently grant you other bonuses or buffs as well.&lt;br&gt;&lt;br&gt;Craft a Feast in the crafting panel of a Stove.",/Game/UI/Textures/GUIs/ExilesJourney/Icons/icon_journeytype_craft.icon_journeytype_craft,250,CraftFeast,None,0,FALSE</v>
      </c>
      <c r="M221" s="11" t="str">
        <f>""</f>
        <v/>
      </c>
    </row>
    <row r="222" spans="1:13" ht="60" x14ac:dyDescent="0.25">
      <c r="A222" s="1">
        <v>221</v>
      </c>
      <c r="B222" s="1" t="s">
        <v>481</v>
      </c>
      <c r="C222" s="1" t="s">
        <v>1217</v>
      </c>
      <c r="D222" s="12" t="s">
        <v>1769</v>
      </c>
      <c r="E222" s="1"/>
      <c r="F222" s="1"/>
      <c r="G222" s="1" t="s">
        <v>52</v>
      </c>
      <c r="H222" s="1">
        <v>0</v>
      </c>
      <c r="J222" s="1">
        <v>5</v>
      </c>
      <c r="K222" s="2" t="str">
        <f>CHAR(34)&amp;SUBSTITUTE(SUBSTITUTE(Table4[[#This Row],[Description]],CHAR(10),"&lt;br&gt;"),CHAR(13),"")&amp;CHAR(34)</f>
        <v>"Master Masons learn how to craft the sturdiest buildings there are by using Steel Reinforcements and Hardened Bricks.&lt;br&gt;&lt;br&gt;Unlock Master Mason from the Knowledge menu."</v>
      </c>
      <c r="L222" s="8" t="str" cm="1">
        <f t="array" ref="L22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MasterMason_1,Unlock the Master Mason Knowledge,"Master Masons learn how to craft the sturdiest buildings there are by using Steel Reinforcements and Hardened Bricks.&lt;br&gt;&lt;br&gt;Unlock Master Mason from the Knowledge menu.",/Game/UI/Textures/GUIs/ExilesJourney/Icons/icon_journeytype_knowledge.icon_journeytype_knowledge,5,None,None,0,FALSE</v>
      </c>
      <c r="M222" s="11" t="str">
        <f>""</f>
        <v/>
      </c>
    </row>
    <row r="223" spans="1:13" ht="75" x14ac:dyDescent="0.25">
      <c r="A223" s="1">
        <v>222</v>
      </c>
      <c r="B223" s="1" t="s">
        <v>482</v>
      </c>
      <c r="C223" s="1" t="s">
        <v>1218</v>
      </c>
      <c r="D223" s="12" t="s">
        <v>1219</v>
      </c>
      <c r="E223" s="1" t="s">
        <v>709</v>
      </c>
      <c r="F223" s="1"/>
      <c r="G223" s="1" t="s">
        <v>53</v>
      </c>
      <c r="H223" s="1">
        <v>0</v>
      </c>
      <c r="I223" s="4" t="s">
        <v>49</v>
      </c>
      <c r="J223" s="1">
        <v>25</v>
      </c>
      <c r="K223" s="2" t="str">
        <f>CHAR(34)&amp;SUBSTITUTE(SUBSTITUTE(Table4[[#This Row],[Description]],CHAR(10),"&lt;br&gt;"),CHAR(13),"")&amp;CHAR(34)</f>
        <v>"Steel Reinforcements are crafted at Blacksmith's Benches and are required for the construction of high-tier buildings.&lt;br&gt;&lt;br&gt;Craft Steel Reinforcements in the crafting panel of a Blacksmith's Bench."</v>
      </c>
      <c r="L223" s="8" t="str" cm="1">
        <f t="array" ref="L22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MasterMason_2,Craft Steel Reinforcements,"Steel Reinforcements are crafted at Blacksmith's Benches and are required for the construction of high-tier buildings.&lt;br&gt;&lt;br&gt;Craft Steel Reinforcements in the crafting panel of a Blacksmith's Bench.",/Game/UI/Textures/GUIs/ExilesJourney/Icons/icon_journeytype_craft.icon_journeytype_craft,25,CraftSteelReinforcements,None,0,TRUE</v>
      </c>
      <c r="M223" s="11" t="str">
        <f>""</f>
        <v/>
      </c>
    </row>
    <row r="224" spans="1:13" ht="45" x14ac:dyDescent="0.25">
      <c r="A224" s="1">
        <v>223</v>
      </c>
      <c r="B224" s="1" t="s">
        <v>483</v>
      </c>
      <c r="C224" s="1" t="s">
        <v>1220</v>
      </c>
      <c r="D224" s="12" t="s">
        <v>1221</v>
      </c>
      <c r="E224" s="1" t="s">
        <v>710</v>
      </c>
      <c r="F224" s="1"/>
      <c r="G224" s="1" t="s">
        <v>53</v>
      </c>
      <c r="H224" s="1">
        <v>0</v>
      </c>
      <c r="I224" s="4" t="s">
        <v>49</v>
      </c>
      <c r="J224" s="1">
        <v>50</v>
      </c>
      <c r="K224" s="2" t="str">
        <f>CHAR(34)&amp;SUBSTITUTE(SUBSTITUTE(Table4[[#This Row],[Description]],CHAR(10),"&lt;br&gt;"),CHAR(13),"")&amp;CHAR(34)</f>
        <v>"Shaped Wood is a common ingredient in many recipes.&lt;br&gt;&lt;br&gt;Craft Shaped Wood in the crafting panel of a Carpenter's Bench."</v>
      </c>
      <c r="L224" s="8" t="str" cm="1">
        <f t="array" ref="L22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MasterMason_3,Craft Shaped Wood,"Shaped Wood is a common ingredient in many recipes.&lt;br&gt;&lt;br&gt;Craft Shaped Wood in the crafting panel of a Carpenter's Bench.",/Game/UI/Textures/GUIs/ExilesJourney/Icons/icon_journeytype_craft.icon_journeytype_craft,50,CraftPlank,None,0,TRUE</v>
      </c>
      <c r="M224" s="11" t="str">
        <f>""</f>
        <v/>
      </c>
    </row>
    <row r="225" spans="1:13" ht="60" x14ac:dyDescent="0.25">
      <c r="A225" s="1">
        <v>224</v>
      </c>
      <c r="B225" s="1" t="s">
        <v>484</v>
      </c>
      <c r="C225" s="1" t="s">
        <v>1194</v>
      </c>
      <c r="D225" s="12" t="s">
        <v>1222</v>
      </c>
      <c r="E225" s="1"/>
      <c r="F225" s="1"/>
      <c r="G225" s="1" t="s">
        <v>53</v>
      </c>
      <c r="H225" s="1">
        <v>0</v>
      </c>
      <c r="I225" s="4" t="s">
        <v>49</v>
      </c>
      <c r="J225" s="1">
        <v>100</v>
      </c>
      <c r="K225" s="2" t="str">
        <f>CHAR(34)&amp;SUBSTITUTE(SUBSTITUTE(Table4[[#This Row],[Description]],CHAR(10),"&lt;br&gt;"),CHAR(13),"")&amp;CHAR(34)</f>
        <v>"Hardened Bricks are used when placing sturdy buildings. &lt;br&gt;&lt;br&gt;Place fuel, Bricks and Stone Consolidant in the Furnace inventory and activate it by pressing the Play button."</v>
      </c>
      <c r="L225" s="8" t="str" cm="1">
        <f t="array" ref="L22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MasterMason_4,Craft Hardened Brick,"Hardened Bricks are used when placing sturdy buildings. &lt;br&gt;&lt;br&gt;Place fuel, Bricks and Stone Consolidant in the Furnace inventory and activate it by pressing the Play button.",/Game/UI/Textures/GUIs/ExilesJourney/Icons/icon_journeytype_craft.icon_journeytype_craft,100,None,None,0,TRUE</v>
      </c>
      <c r="M225" s="11" t="str">
        <f>""</f>
        <v/>
      </c>
    </row>
    <row r="226" spans="1:13" ht="105" x14ac:dyDescent="0.25">
      <c r="A226" s="1">
        <v>225</v>
      </c>
      <c r="B226" s="1" t="s">
        <v>485</v>
      </c>
      <c r="C226" s="1" t="s">
        <v>1202</v>
      </c>
      <c r="D226" s="12" t="s">
        <v>1474</v>
      </c>
      <c r="E226" s="1" t="s">
        <v>607</v>
      </c>
      <c r="F226" s="1"/>
      <c r="G226" s="1" t="s">
        <v>58</v>
      </c>
      <c r="H226" s="1">
        <v>0</v>
      </c>
      <c r="J226" s="1">
        <v>625</v>
      </c>
      <c r="K226" s="2" t="str">
        <f>CHAR(34)&amp;SUBSTITUTE(SUBSTITUTE(Table4[[#This Row],[Description]],CHAR(10),"&lt;br&gt;"),CHAR(13),"")&amp;CHAR(34)</f>
        <v>"You can replace buildings by placing a higher quality building piece of the same type in the same location as an existing piece. The materials for the piece you are replacing will be returned to your inventory when doing so.&lt;br&gt;&lt;br&gt;Use your Construction Hammer to build or upgrade an existing building-piece."</v>
      </c>
      <c r="L226" s="8" t="str" cm="1">
        <f t="array" ref="L22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MasterMason_5,Build or Upgrade a Building Piece,"You can replace buildings by placing a higher quality building piece of the same type in the same location as an existing piece. The materials for the piece you are replacing will be returned to your inventory when doing so.&lt;br&gt;&lt;br&gt;Use your Construction Hammer to build or upgrade an existing building-piece.",/Game/UI/Textures/GUIs/ExilesJourney/Icons/icon_journeytype_build.icon_journeytype_build,625,BuildT3,None,0,FALSE</v>
      </c>
      <c r="M226" s="11" t="str">
        <f>""</f>
        <v/>
      </c>
    </row>
    <row r="227" spans="1:13" ht="60" x14ac:dyDescent="0.25">
      <c r="A227" s="1">
        <v>226</v>
      </c>
      <c r="B227" s="1" t="s">
        <v>486</v>
      </c>
      <c r="C227" s="1" t="s">
        <v>1223</v>
      </c>
      <c r="D227" s="12" t="s">
        <v>1771</v>
      </c>
      <c r="E227" s="1"/>
      <c r="F227" s="1"/>
      <c r="G227" s="1" t="s">
        <v>52</v>
      </c>
      <c r="H227" s="1">
        <v>0</v>
      </c>
      <c r="J227" s="1">
        <v>200</v>
      </c>
      <c r="K227" s="2" t="str">
        <f>CHAR(34)&amp;SUBSTITUTE(SUBSTITUTE(Table4[[#This Row],[Description]],CHAR(10),"&lt;br&gt;"),CHAR(13),"")&amp;CHAR(34)</f>
        <v>"Siege Cauldrons can be filled with tar. They are a good way of preventing enemies from getting into your buildings by climbing.&lt;br&gt;&lt;br&gt;Unlock Siege Cauldron from the Knowledge menu."</v>
      </c>
      <c r="L227" s="8" t="str" cm="1">
        <f t="array" ref="L22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MasterMason_6,Unlock the Siege Cauldron Knowledge,"Siege Cauldrons can be filled with tar. They are a good way of preventing enemies from getting into your buildings by climbing.&lt;br&gt;&lt;br&gt;Unlock Siege Cauldron from the Knowledge menu.",/Game/UI/Textures/GUIs/ExilesJourney/Icons/icon_journeytype_knowledge.icon_journeytype_knowledge,200,None,None,0,FALSE</v>
      </c>
      <c r="M227" s="11" t="str">
        <f>""</f>
        <v/>
      </c>
    </row>
    <row r="228" spans="1:13" ht="75" x14ac:dyDescent="0.25">
      <c r="A228" s="1">
        <v>227</v>
      </c>
      <c r="B228" s="1" t="s">
        <v>487</v>
      </c>
      <c r="C228" s="1" t="s">
        <v>1575</v>
      </c>
      <c r="D228" s="12" t="s">
        <v>1656</v>
      </c>
      <c r="E228" s="1" t="s">
        <v>763</v>
      </c>
      <c r="F228" s="1"/>
      <c r="G228" s="1" t="s">
        <v>53</v>
      </c>
      <c r="H228" s="1">
        <v>0</v>
      </c>
      <c r="J228" s="1">
        <v>250</v>
      </c>
      <c r="K228" s="2" t="str">
        <f>CHAR(34)&amp;SUBSTITUTE(SUBSTITUTE(Table4[[#This Row],[Description]],CHAR(10),"&lt;br&gt;"),CHAR(13),"")&amp;CHAR(34)</f>
        <v>"Siege Cauldrons can filled with tar. They are a good way of preventing enemies from getting into your buildings by climbing.&lt;br&gt;&lt;br&gt;Access the Siege Cauldron by pressing {InteractKey} while looking at it."</v>
      </c>
      <c r="L228" s="8" t="str" cm="1">
        <f t="array" ref="L22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MasterMason_7,Access or Place a Siege Cauldron,"Siege Cauldrons can filled with tar. They are a good way of preventing enemies from getting into your buildings by climbing.&lt;br&gt;&lt;br&gt;Access the Siege Cauldron by pressing {InteractKey} while looking at it.",/Game/UI/Textures/GUIs/ExilesJourney/Icons/icon_journeytype_craft.icon_journeytype_craft,250,SiegeCauldron,None,0,FALSE</v>
      </c>
      <c r="M228" s="11" t="str">
        <f>""</f>
        <v/>
      </c>
    </row>
    <row r="229" spans="1:13" ht="60" x14ac:dyDescent="0.25">
      <c r="A229" s="1">
        <v>228</v>
      </c>
      <c r="B229" s="1" t="s">
        <v>488</v>
      </c>
      <c r="C229" s="1" t="s">
        <v>1224</v>
      </c>
      <c r="D229" s="12" t="s">
        <v>1670</v>
      </c>
      <c r="E229" s="1" t="s">
        <v>619</v>
      </c>
      <c r="F229" s="1"/>
      <c r="G229" s="1" t="s">
        <v>55</v>
      </c>
      <c r="H229" s="1">
        <v>0</v>
      </c>
      <c r="J229" s="1">
        <v>375</v>
      </c>
      <c r="K229" s="2" t="str">
        <f>CHAR(34)&amp;SUBSTITUTE(SUBSTITUTE(Table4[[#This Row],[Description]],CHAR(10),"&lt;br&gt;"),CHAR(13),"")&amp;CHAR(34)</f>
        <v>"By adding Tar to a Siege Cauldron, you will prepare it for use. &lt;br&gt;&lt;br&gt;Press {InteractKey} while facing the lever next to the Siege Cauldron to empty it onto any unfortunate climbers below it."</v>
      </c>
      <c r="L229" s="8" t="str" cm="1">
        <f t="array" ref="L22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MasterMason_8,Use a Siege Cauldron,"By adding Tar to a Siege Cauldron, you will prepare it for use. &lt;br&gt;&lt;br&gt;Press {InteractKey} while facing the lever next to the Siege Cauldron to empty it onto any unfortunate climbers below it.",/Game/UI/Textures/GUIs/ExilesJourney/Icons/icon_journeytype_acquire.icon_journeytype_acquire,375,UseSiegeCauldron,None,0,FALSE</v>
      </c>
      <c r="M229" s="11" t="str">
        <f>""</f>
        <v/>
      </c>
    </row>
    <row r="230" spans="1:13" ht="30" x14ac:dyDescent="0.25">
      <c r="A230" s="1">
        <v>229</v>
      </c>
      <c r="B230" s="1" t="s">
        <v>246</v>
      </c>
      <c r="C230" s="1" t="s">
        <v>1225</v>
      </c>
      <c r="D230" s="12" t="s">
        <v>1226</v>
      </c>
      <c r="E230" s="1" t="s">
        <v>795</v>
      </c>
      <c r="F230" s="1"/>
      <c r="G230" s="1" t="s">
        <v>54</v>
      </c>
      <c r="H230" s="1">
        <v>0</v>
      </c>
      <c r="J230" s="1">
        <v>5</v>
      </c>
      <c r="K230" s="2" t="str">
        <f>CHAR(34)&amp;SUBSTITUTE(SUBSTITUTE(Table4[[#This Row],[Description]],CHAR(10),"&lt;br&gt;"),CHAR(13),"")&amp;CHAR(34)</f>
        <v>"Fingerfang Rock is one of the most dangerous climbs in the Exiled Lands but overcoming the challenge has its rewards."</v>
      </c>
      <c r="L230" s="8" t="str" cm="1">
        <f t="array" ref="L23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Mountaineer_1,Climb Fingerfang Rock,"Fingerfang Rock is one of the most dangerous climbs in the Exiled Lands but overcoming the challenge has its rewards.",/Game/UI/Textures/GUIs/ExilesJourney/Icons/icon_journeytype_explore.icon_journeytype_explore,5,ClimbFingerfang,None,0,FALSE</v>
      </c>
      <c r="M230" s="11" t="str">
        <f>""</f>
        <v/>
      </c>
    </row>
    <row r="231" spans="1:13" ht="60" x14ac:dyDescent="0.25">
      <c r="A231" s="1">
        <v>230</v>
      </c>
      <c r="B231" s="1" t="s">
        <v>247</v>
      </c>
      <c r="C231" s="1" t="s">
        <v>1227</v>
      </c>
      <c r="D231" s="12" t="s">
        <v>1228</v>
      </c>
      <c r="E231" s="1"/>
      <c r="F231" s="1"/>
      <c r="G231" s="1" t="s">
        <v>54</v>
      </c>
      <c r="H231" s="1">
        <v>0</v>
      </c>
      <c r="J231" s="1">
        <v>25</v>
      </c>
      <c r="K231" s="2" t="str">
        <f>CHAR(34)&amp;SUBSTITUTE(SUBSTITUTE(Table4[[#This Row],[Description]],CHAR(10),"&lt;br&gt;"),CHAR(13),"")&amp;CHAR(34)</f>
        <v>"Speaking with people may unlock new knowledge of the world. &lt;br&gt;&lt;br&gt;The mountaineer surely holds some secret of how he managed the climb up here."</v>
      </c>
      <c r="L231" s="8" t="str" cm="1">
        <f t="array" ref="L23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Mountaineer_2,Speak with the Mountaineer,"Speaking with people may unlock new knowledge of the world. &lt;br&gt;&lt;br&gt;The mountaineer surely holds some secret of how he managed the climb up here.",/Game/UI/Textures/GUIs/ExilesJourney/Icons/icon_journeytype_explore.icon_journeytype_explore,25,None,None,0,FALSE</v>
      </c>
      <c r="M231" s="11" t="str">
        <f>""</f>
        <v/>
      </c>
    </row>
    <row r="232" spans="1:13" ht="60" x14ac:dyDescent="0.25">
      <c r="A232" s="1">
        <v>231</v>
      </c>
      <c r="B232" s="1" t="s">
        <v>248</v>
      </c>
      <c r="C232" s="1" t="s">
        <v>1229</v>
      </c>
      <c r="D232" s="12" t="s">
        <v>1230</v>
      </c>
      <c r="E232" s="1" t="s">
        <v>712</v>
      </c>
      <c r="F232" s="1"/>
      <c r="G232" s="1" t="s">
        <v>53</v>
      </c>
      <c r="H232" s="1">
        <v>0</v>
      </c>
      <c r="I232" s="4" t="s">
        <v>49</v>
      </c>
      <c r="J232" s="1">
        <v>50</v>
      </c>
      <c r="K232" s="2" t="str">
        <f>CHAR(34)&amp;SUBSTITUTE(SUBSTITUTE(Table4[[#This Row],[Description]],CHAR(10),"&lt;br&gt;"),CHAR(13),"")&amp;CHAR(34)</f>
        <v>"Climbing Boots reduce the amount of stamina used when climbing.&lt;br&gt;&lt;br&gt;Craft Climbing Boots in the crafting panel of an Armorer's Bench."</v>
      </c>
      <c r="L232" s="8" t="str" cm="1">
        <f t="array" ref="L23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Mountaineer_3,Craft Climbing Boots,"Climbing Boots reduce the amount of stamina used when climbing.&lt;br&gt;&lt;br&gt;Craft Climbing Boots in the crafting panel of an Armorer's Bench.",/Game/UI/Textures/GUIs/ExilesJourney/Icons/icon_journeytype_craft.icon_journeytype_craft,50,CraftClimbingBoots,None,0,TRUE</v>
      </c>
      <c r="M232" s="11" t="str">
        <f>""</f>
        <v/>
      </c>
    </row>
    <row r="233" spans="1:13" ht="60" x14ac:dyDescent="0.25">
      <c r="A233" s="1">
        <v>232</v>
      </c>
      <c r="B233" s="1" t="s">
        <v>249</v>
      </c>
      <c r="C233" s="1" t="s">
        <v>1231</v>
      </c>
      <c r="D233" s="12" t="s">
        <v>1232</v>
      </c>
      <c r="E233" s="1" t="s">
        <v>713</v>
      </c>
      <c r="F233" s="1"/>
      <c r="G233" s="1" t="s">
        <v>53</v>
      </c>
      <c r="H233" s="1">
        <v>0</v>
      </c>
      <c r="I233" s="4" t="s">
        <v>49</v>
      </c>
      <c r="J233" s="1">
        <v>100</v>
      </c>
      <c r="K233" s="2" t="str">
        <f>CHAR(34)&amp;SUBSTITUTE(SUBSTITUTE(Table4[[#This Row],[Description]],CHAR(10),"&lt;br&gt;"),CHAR(13),"")&amp;CHAR(34)</f>
        <v>"Climbing Gloves reduce the amount of stamina used when climbing.&lt;br&gt;&lt;br&gt;Craft Climbing Gloves in the crafting panel of an Armorer's Bench."</v>
      </c>
      <c r="L233" s="8" t="str" cm="1">
        <f t="array" ref="L23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Mountaineer_4,Craft Climbing Gloves,"Climbing Gloves reduce the amount of stamina used when climbing.&lt;br&gt;&lt;br&gt;Craft Climbing Gloves in the crafting panel of an Armorer's Bench.",/Game/UI/Textures/GUIs/ExilesJourney/Icons/icon_journeytype_craft.icon_journeytype_craft,100,CraftClimbingGloves,None,0,TRUE</v>
      </c>
      <c r="M233" s="11" t="str">
        <f>""</f>
        <v/>
      </c>
    </row>
    <row r="234" spans="1:13" ht="60" x14ac:dyDescent="0.25">
      <c r="A234" s="1">
        <v>233</v>
      </c>
      <c r="B234" s="1" t="s">
        <v>250</v>
      </c>
      <c r="C234" s="1" t="s">
        <v>1233</v>
      </c>
      <c r="D234" s="12" t="s">
        <v>1613</v>
      </c>
      <c r="E234" s="1"/>
      <c r="F234" s="1"/>
      <c r="G234" s="1" t="s">
        <v>52</v>
      </c>
      <c r="H234" s="1">
        <v>0</v>
      </c>
      <c r="J234" s="1">
        <v>5</v>
      </c>
      <c r="K234" s="2" t="str">
        <f>CHAR(34)&amp;SUBSTITUTE(SUBSTITUTE(Table4[[#This Row],[Description]],CHAR(10),"&lt;br&gt;"),CHAR(13),"")&amp;CHAR(34)</f>
        <v>"Unlock Stablemaster from the Knowledge menu.&lt;br&gt;&lt;br&gt;You can access the Knowledge window by pressing {ToggleRecipeInventory}."</v>
      </c>
      <c r="L234" s="8" t="str" cm="1">
        <f t="array" ref="L23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Outrider_1,Unlock the Stablemaster Knowledge,"Unlock Stablemaster from the Knowledge menu.&lt;br&gt;&lt;br&gt;You can access the Knowledge window by pressing {ToggleRecipeInventory}.",/Game/UI/Textures/GUIs/ExilesJourney/Icons/icon_journeytype_knowledge.icon_journeytype_knowledge,5,None,None,0,FALSE</v>
      </c>
      <c r="M234" s="11" t="str">
        <f>""</f>
        <v/>
      </c>
    </row>
    <row r="235" spans="1:13" ht="75" x14ac:dyDescent="0.25">
      <c r="A235" s="1">
        <v>234</v>
      </c>
      <c r="B235" s="1" t="s">
        <v>251</v>
      </c>
      <c r="C235" s="1" t="s">
        <v>1576</v>
      </c>
      <c r="D235" s="12" t="s">
        <v>1657</v>
      </c>
      <c r="E235" s="1" t="s">
        <v>765</v>
      </c>
      <c r="F235" s="1"/>
      <c r="G235" s="1" t="s">
        <v>53</v>
      </c>
      <c r="H235" s="1">
        <v>0</v>
      </c>
      <c r="J235" s="1">
        <v>25</v>
      </c>
      <c r="K235" s="2" t="str">
        <f>CHAR(34)&amp;SUBSTITUTE(SUBSTITUTE(Table4[[#This Row],[Description]],CHAR(10),"&lt;br&gt;"),CHAR(13),"")&amp;CHAR(34)</f>
        <v>"Stables are used for rearing horses from foals to fully-fledged mounts. Putting a foal and food into the stable will over time raise it to full adulthood.&lt;br&gt;&lt;br&gt;Access the Stables by pressing {InteractKey} while looking at it."</v>
      </c>
      <c r="L235" s="8" t="str" cm="1">
        <f t="array" ref="L23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Outrider_2,Access or Place a Stables,"Stables are used for rearing horses from foals to fully-fledged mounts. Putting a foal and food into the stable will over time raise it to full adulthood.&lt;br&gt;&lt;br&gt;Access the Stables by pressing {InteractKey} while looking at it.",/Game/UI/Textures/GUIs/ExilesJourney/Icons/icon_journeytype_craft.icon_journeytype_craft,25,Stable,None,0,FALSE</v>
      </c>
      <c r="M235" s="11" t="str">
        <f>""</f>
        <v/>
      </c>
    </row>
    <row r="236" spans="1:13" ht="60" x14ac:dyDescent="0.25">
      <c r="A236" s="1">
        <v>235</v>
      </c>
      <c r="B236" s="1" t="s">
        <v>252</v>
      </c>
      <c r="C236" s="1" t="s">
        <v>1234</v>
      </c>
      <c r="D236" s="12" t="s">
        <v>1671</v>
      </c>
      <c r="E236" s="1" t="s">
        <v>833</v>
      </c>
      <c r="F236" s="1"/>
      <c r="G236" s="1" t="s">
        <v>55</v>
      </c>
      <c r="H236" s="1">
        <v>0</v>
      </c>
      <c r="J236" s="1">
        <v>50</v>
      </c>
      <c r="K236" s="2" t="str">
        <f>CHAR(34)&amp;SUBSTITUTE(SUBSTITUTE(Table4[[#This Row],[Description]],CHAR(10),"&lt;br&gt;"),CHAR(13),"")&amp;CHAR(34)</f>
        <v>"Foals can be found grazing the lands and by interacting with them, you can pick them up and raise them as mounts in a Stable.&lt;br&gt;&lt;br&gt;Press {InteractKey} while facing a Foal to pick it up."</v>
      </c>
      <c r="L236" s="8" t="str" cm="1">
        <f t="array" ref="L23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Outrider_3,Capture a Foal,"Foals can be found grazing the lands and by interacting with them, you can pick them up and raise them as mounts in a Stable.&lt;br&gt;&lt;br&gt;Press {InteractKey} while facing a Foal to pick it up.",/Game/UI/Textures/GUIs/ExilesJourney/Icons/icon_journeytype_acquire.icon_journeytype_acquire,50,GetFoal,None,0,FALSE</v>
      </c>
      <c r="M236" s="11" t="str">
        <f>""</f>
        <v/>
      </c>
    </row>
    <row r="237" spans="1:13" ht="90" x14ac:dyDescent="0.25">
      <c r="A237" s="1">
        <v>236</v>
      </c>
      <c r="B237" s="1" t="s">
        <v>253</v>
      </c>
      <c r="C237" s="1" t="s">
        <v>1235</v>
      </c>
      <c r="D237" s="12" t="s">
        <v>1247</v>
      </c>
      <c r="E237" s="1"/>
      <c r="F237" s="1"/>
      <c r="G237" s="1" t="s">
        <v>53</v>
      </c>
      <c r="H237" s="1">
        <v>0</v>
      </c>
      <c r="J237" s="1">
        <v>100</v>
      </c>
      <c r="K237" s="2" t="str">
        <f>CHAR(34)&amp;SUBSTITUTE(SUBSTITUTE(Table4[[#This Row],[Description]],CHAR(10),"&lt;br&gt;"),CHAR(13),"")&amp;CHAR(34)</f>
        <v>"By placing a foal inside a stable, you can raise it to a fully grown mount. This will require food. Horses will do fine with Plant-Fiber.&lt;br&gt;&lt;br&gt;Place a Foal and Plant Fiber in the Stables inventory and activate it by pressing the Play button. "</v>
      </c>
      <c r="L237" s="8" t="str" cm="1">
        <f t="array" ref="L23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Outrider_4,Rear a horse in a Stable,"By placing a foal inside a stable, you can raise it to a fully grown mount. This will require food. Horses will do fine with Plant-Fiber.&lt;br&gt;&lt;br&gt;Place a Foal and Plant Fiber in the Stables inventory and activate it by pressing the Play button. ",/Game/UI/Textures/GUIs/ExilesJourney/Icons/icon_journeytype_craft.icon_journeytype_craft,100,None,None,0,FALSE</v>
      </c>
      <c r="M237" s="11" t="str">
        <f>""</f>
        <v/>
      </c>
    </row>
    <row r="238" spans="1:13" ht="45" x14ac:dyDescent="0.25">
      <c r="A238" s="1">
        <v>237</v>
      </c>
      <c r="B238" s="1" t="s">
        <v>254</v>
      </c>
      <c r="C238" s="1" t="s">
        <v>1236</v>
      </c>
      <c r="D238" s="12" t="s">
        <v>1484</v>
      </c>
      <c r="E238" s="1"/>
      <c r="F238" s="1"/>
      <c r="G238" s="1" t="s">
        <v>52</v>
      </c>
      <c r="H238" s="1">
        <v>0</v>
      </c>
      <c r="J238" s="1">
        <v>150</v>
      </c>
      <c r="K238" s="2" t="str">
        <f>CHAR(34)&amp;SUBSTITUTE(SUBSTITUTE(Table4[[#This Row],[Description]],CHAR(10),"&lt;br&gt;"),CHAR(13),"")&amp;CHAR(34)</f>
        <v>"Most mounts require a saddle before you can ride them.&lt;br&gt;&lt;br&gt;Unlock Saddle-maker from the Knowledge menu."</v>
      </c>
      <c r="L238" s="8" t="str" cm="1">
        <f t="array" ref="L23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Outrider_5,Unlock the Saddle-maker Knowledge,"Most mounts require a saddle before you can ride them.&lt;br&gt;&lt;br&gt;Unlock Saddle-maker from the Knowledge menu.",/Game/UI/Textures/GUIs/ExilesJourney/Icons/icon_journeytype_knowledge.icon_journeytype_knowledge,150,None,None,0,FALSE</v>
      </c>
      <c r="M238" s="11" t="str">
        <f>""</f>
        <v/>
      </c>
    </row>
    <row r="239" spans="1:13" ht="60" x14ac:dyDescent="0.25">
      <c r="A239" s="1">
        <v>238</v>
      </c>
      <c r="B239" s="1" t="s">
        <v>255</v>
      </c>
      <c r="C239" s="1" t="s">
        <v>1237</v>
      </c>
      <c r="D239" s="12" t="s">
        <v>1248</v>
      </c>
      <c r="E239" s="1" t="s">
        <v>714</v>
      </c>
      <c r="F239" s="1"/>
      <c r="G239" s="1" t="s">
        <v>53</v>
      </c>
      <c r="H239" s="1">
        <v>0</v>
      </c>
      <c r="I239" s="4" t="s">
        <v>49</v>
      </c>
      <c r="J239" s="1">
        <v>200</v>
      </c>
      <c r="K239" s="2" t="str">
        <f>CHAR(34)&amp;SUBSTITUTE(SUBSTITUTE(Table4[[#This Row],[Description]],CHAR(10),"&lt;br&gt;"),CHAR(13),"")&amp;CHAR(34)</f>
        <v>"Depending on the type of saddle, your mounts maximum speed, stamina drain, or defenses are modified.&lt;br&gt;&lt;br&gt;Craft a Saddle in the crafting panel of a Saddler's Worktable."</v>
      </c>
      <c r="L239" s="8" t="str" cm="1">
        <f t="array" ref="L23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Outrider_6,Craft a saddle,"Depending on the type of saddle, your mounts maximum speed, stamina drain, or defenses are modified.&lt;br&gt;&lt;br&gt;Craft a Saddle in the crafting panel of a Saddler's Worktable.",/Game/UI/Textures/GUIs/ExilesJourney/Icons/icon_journeytype_craft.icon_journeytype_craft,200,CraftSaddle,None,0,TRUE</v>
      </c>
      <c r="M239" s="11" t="str">
        <f>""</f>
        <v/>
      </c>
    </row>
    <row r="240" spans="1:13" ht="45" x14ac:dyDescent="0.25">
      <c r="A240" s="1">
        <v>239</v>
      </c>
      <c r="B240" s="1" t="s">
        <v>256</v>
      </c>
      <c r="C240" s="1" t="s">
        <v>1238</v>
      </c>
      <c r="D240" s="12" t="s">
        <v>1239</v>
      </c>
      <c r="E240" s="1" t="s">
        <v>256</v>
      </c>
      <c r="F240" s="1"/>
      <c r="G240" s="1" t="s">
        <v>57</v>
      </c>
      <c r="H240" s="1">
        <v>0</v>
      </c>
      <c r="J240" s="1">
        <v>250</v>
      </c>
      <c r="K240" s="2" t="str">
        <f>CHAR(34)&amp;SUBSTITUTE(SUBSTITUTE(Table4[[#This Row],[Description]],CHAR(10),"&lt;br&gt;"),CHAR(13),"")&amp;CHAR(34)</f>
        <v>"Most mounts require a saddle before you can ride them. Depending on the type of saddle, your mounts maximum speed, stamina drain, or defenses are modified."</v>
      </c>
      <c r="L240" s="8" t="str" cm="1">
        <f t="array" ref="L24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Outrider_7,Saddle a horse,"Most mounts require a saddle before you can ride them. Depending on the type of saddle, your mounts maximum speed, stamina drain, or defenses are modified.",/Game/UI/Textures/GUIs/ExilesJourney/Icons/icon_journeytype_survive.icon_journeytype_survive,250,Outrider_7,None,0,FALSE</v>
      </c>
      <c r="M240" s="11" t="str">
        <f>""</f>
        <v/>
      </c>
    </row>
    <row r="241" spans="1:13" ht="75" x14ac:dyDescent="0.25">
      <c r="A241" s="1">
        <v>240</v>
      </c>
      <c r="B241" s="1" t="s">
        <v>257</v>
      </c>
      <c r="C241" s="1" t="s">
        <v>1240</v>
      </c>
      <c r="D241" s="12" t="s">
        <v>1672</v>
      </c>
      <c r="E241" s="1" t="s">
        <v>835</v>
      </c>
      <c r="F241" s="1"/>
      <c r="G241" s="1" t="s">
        <v>57</v>
      </c>
      <c r="H241" s="1">
        <v>0</v>
      </c>
      <c r="J241" s="1">
        <v>375</v>
      </c>
      <c r="K241" s="2" t="str">
        <f>CHAR(34)&amp;SUBSTITUTE(SUBSTITUTE(Table4[[#This Row],[Description]],CHAR(10),"&lt;br&gt;"),CHAR(13),"")&amp;CHAR(34)</f>
        <v>"Once you have saddled your mount, you can press {InteractKey} to ride it. To dismount, press {Dismount}.&lt;br&gt;&lt;br&gt;The contextual menu in the lower right corner of the screen will inform you of the actions you can take while riding."</v>
      </c>
      <c r="L241" s="8" t="str" cm="1">
        <f t="array" ref="L24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Outrider_8,Ride your horse,"Once you have saddled your mount, you can press {InteractKey} to ride it. To dismount, press {Dismount}.&lt;br&gt;&lt;br&gt;The contextual menu in the lower right corner of the screen will inform you of the actions you can take while riding.",/Game/UI/Textures/GUIs/ExilesJourney/Icons/icon_journeytype_survive.icon_journeytype_survive,375,RideHorse,None,0,FALSE</v>
      </c>
      <c r="M241" s="11" t="str">
        <f>""</f>
        <v/>
      </c>
    </row>
    <row r="242" spans="1:13" ht="45" x14ac:dyDescent="0.25">
      <c r="A242" s="1">
        <v>241</v>
      </c>
      <c r="B242" s="1" t="s">
        <v>258</v>
      </c>
      <c r="C242" s="1" t="s">
        <v>1241</v>
      </c>
      <c r="D242" s="12" t="s">
        <v>1242</v>
      </c>
      <c r="E242" s="1" t="s">
        <v>834</v>
      </c>
      <c r="F242" s="1"/>
      <c r="G242" s="1" t="s">
        <v>56</v>
      </c>
      <c r="H242" s="1">
        <v>0</v>
      </c>
      <c r="J242" s="1">
        <v>500</v>
      </c>
      <c r="K242" s="2" t="str">
        <f>CHAR(34)&amp;SUBSTITUTE(SUBSTITUTE(Table4[[#This Row],[Description]],CHAR(10),"&lt;br&gt;"),CHAR(13),"")&amp;CHAR(34)</f>
        <v>"Mounts can trample enemies underfoot. The faster you are moving when colliding with an opponent, the more damage you inflict upon them."</v>
      </c>
      <c r="L242" s="8" t="str" cm="1">
        <f t="array" ref="L24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Outrider_9,Tackle an enemy while riding a horse,"Mounts can trample enemies underfoot. The faster you are moving when colliding with an opponent, the more damage you inflict upon them.",/Game/UI/Textures/GUIs/ExilesJourney/Icons/icon_journeytype_dominate.icon_journeytype_dominate,500,HorseTackle,None,0,FALSE</v>
      </c>
      <c r="M242" s="11" t="str">
        <f>""</f>
        <v/>
      </c>
    </row>
    <row r="243" spans="1:13" ht="30" x14ac:dyDescent="0.25">
      <c r="A243" s="1">
        <v>242</v>
      </c>
      <c r="B243" s="1" t="s">
        <v>259</v>
      </c>
      <c r="C243" s="1" t="s">
        <v>1243</v>
      </c>
      <c r="D243" s="12" t="s">
        <v>84</v>
      </c>
      <c r="E243" s="1" t="s">
        <v>671</v>
      </c>
      <c r="F243" s="1"/>
      <c r="G243" s="1" t="s">
        <v>56</v>
      </c>
      <c r="H243" s="1">
        <v>0</v>
      </c>
      <c r="J243" s="1">
        <v>625</v>
      </c>
      <c r="K243" s="2" t="str">
        <f>CHAR(34)&amp;SUBSTITUTE(SUBSTITUTE(Table4[[#This Row],[Description]],CHAR(10),"&lt;br&gt;"),CHAR(13),"")&amp;CHAR(34)</f>
        <v>"Attacking enemies from your horse is best done at speed, as the amount of speed affects the damage of the swing."</v>
      </c>
      <c r="L243" s="8" t="str" cm="1">
        <f t="array" ref="L24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Outrider_10,Attack an enemy while on a horse,"Attacking enemies from your horse is best done at speed, as the amount of speed affects the damage of the swing.",/Game/UI/Textures/GUIs/ExilesJourney/Icons/icon_journeytype_dominate.icon_journeytype_dominate,625,MountedAttack,None,0,FALSE</v>
      </c>
      <c r="M243" s="11" t="str">
        <f>""</f>
        <v/>
      </c>
    </row>
    <row r="244" spans="1:13" ht="60" x14ac:dyDescent="0.25">
      <c r="A244" s="1">
        <v>243</v>
      </c>
      <c r="B244" s="1" t="s">
        <v>260</v>
      </c>
      <c r="C244" s="1" t="s">
        <v>1244</v>
      </c>
      <c r="D244" s="12" t="s">
        <v>1485</v>
      </c>
      <c r="E244" s="1"/>
      <c r="F244" s="1"/>
      <c r="G244" s="1" t="s">
        <v>52</v>
      </c>
      <c r="H244" s="1">
        <v>0</v>
      </c>
      <c r="J244" s="1">
        <v>750</v>
      </c>
      <c r="K244" s="2" t="str">
        <f>CHAR(34)&amp;SUBSTITUTE(SUBSTITUTE(Table4[[#This Row],[Description]],CHAR(10),"&lt;br&gt;"),CHAR(13),"")&amp;CHAR(34)</f>
        <v>"Heavy and unwieldy, lances are the first choice of weaponry for cavalry.&lt;br&gt;&lt;br&gt;Unlock Jouster from the Knowledge menu."</v>
      </c>
      <c r="L244" s="8" t="str" cm="1">
        <f t="array" ref="L24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Outrider_11,Unlock the Jouster Knowledge,"Heavy and unwieldy, lances are the first choice of weaponry for cavalry.&lt;br&gt;&lt;br&gt;Unlock Jouster from the Knowledge menu.",/Game/UI/Textures/GUIs/ExilesJourney/Icons/icon_journeytype_knowledge.icon_journeytype_knowledge,750,None,None,0,FALSE</v>
      </c>
      <c r="M244" s="11" t="str">
        <f>""</f>
        <v/>
      </c>
    </row>
    <row r="245" spans="1:13" ht="60" x14ac:dyDescent="0.25">
      <c r="A245" s="1">
        <v>244</v>
      </c>
      <c r="B245" s="1" t="s">
        <v>261</v>
      </c>
      <c r="C245" s="1" t="s">
        <v>1245</v>
      </c>
      <c r="D245" s="12" t="s">
        <v>1249</v>
      </c>
      <c r="E245" s="1" t="s">
        <v>715</v>
      </c>
      <c r="F245" s="1"/>
      <c r="G245" s="1" t="s">
        <v>53</v>
      </c>
      <c r="H245" s="1">
        <v>0</v>
      </c>
      <c r="I245" s="4" t="s">
        <v>49</v>
      </c>
      <c r="J245" s="1">
        <v>875</v>
      </c>
      <c r="K245" s="2" t="str">
        <f>CHAR(34)&amp;SUBSTITUTE(SUBSTITUTE(Table4[[#This Row],[Description]],CHAR(10),"&lt;br&gt;"),CHAR(13),"")&amp;CHAR(34)</f>
        <v>"Using a lance while on horseback can inflict tremendous damage on opponents when charging them at high speed.&lt;br&gt;&lt;br&gt;Craft a Lance in the crafting panel of a Blacksmith's Bench."</v>
      </c>
      <c r="L245" s="8" t="str" cm="1">
        <f t="array" ref="L24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Outrider_12,Craft a Lance,"Using a lance while on horseback can inflict tremendous damage on opponents when charging them at high speed.&lt;br&gt;&lt;br&gt;Craft a Lance in the crafting panel of a Blacksmith's Bench.",/Game/UI/Textures/GUIs/ExilesJourney/Icons/icon_journeytype_craft.icon_journeytype_craft,875,CraftLance,None,0,TRUE</v>
      </c>
      <c r="M245" s="11" t="str">
        <f>""</f>
        <v/>
      </c>
    </row>
    <row r="246" spans="1:13" ht="45" x14ac:dyDescent="0.25">
      <c r="A246" s="1">
        <v>245</v>
      </c>
      <c r="B246" s="1" t="s">
        <v>262</v>
      </c>
      <c r="C246" s="1" t="s">
        <v>1246</v>
      </c>
      <c r="D246" s="12" t="s">
        <v>103</v>
      </c>
      <c r="E246" s="1" t="s">
        <v>841</v>
      </c>
      <c r="F246" s="1"/>
      <c r="G246" s="1" t="s">
        <v>56</v>
      </c>
      <c r="H246" s="1">
        <v>0</v>
      </c>
      <c r="J246" s="1">
        <v>1000</v>
      </c>
      <c r="K246" s="2" t="str">
        <f>CHAR(34)&amp;SUBSTITUTE(SUBSTITUTE(Table4[[#This Row],[Description]],CHAR(10),"&lt;br&gt;"),CHAR(13),"")&amp;CHAR(34)</f>
        <v>"Lances can be incredibly destructive when used correctly. Equip a lance while riding and with enough speed, you will be able to unleash devastating attacks on your enemies with a lance."</v>
      </c>
      <c r="L246" s="8" t="str" cm="1">
        <f t="array" ref="L24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Outrider_13,Defeat an enemy with a Lance,"Lances can be incredibly destructive when used correctly. Equip a lance while riding and with enough speed, you will be able to unleash devastating attacks on your enemies with a lance.",/Game/UI/Textures/GUIs/ExilesJourney/Icons/icon_journeytype_dominate.icon_journeytype_dominate,1000,KillUsingLance,None,0,FALSE</v>
      </c>
      <c r="M246" s="11" t="str">
        <f>""</f>
        <v/>
      </c>
    </row>
    <row r="247" spans="1:13" ht="75" x14ac:dyDescent="0.25">
      <c r="A247" s="1">
        <v>246</v>
      </c>
      <c r="B247" s="1" t="s">
        <v>263</v>
      </c>
      <c r="C247" s="1" t="s">
        <v>1577</v>
      </c>
      <c r="D247" s="12" t="s">
        <v>1658</v>
      </c>
      <c r="E247" s="1" t="s">
        <v>766</v>
      </c>
      <c r="F247" s="1"/>
      <c r="G247" s="1" t="s">
        <v>53</v>
      </c>
      <c r="H247" s="1">
        <v>0</v>
      </c>
      <c r="J247" s="1">
        <v>25</v>
      </c>
      <c r="K247" s="2" t="str">
        <f>CHAR(34)&amp;SUBSTITUTE(SUBSTITUTE(Table4[[#This Row],[Description]],CHAR(10),"&lt;br&gt;"),CHAR(13),"")&amp;CHAR(34)</f>
        <v>"The Greater Wheel of Pain allows for breaking up to eight thralls at the same time.&lt;br&gt;&lt;br&gt;Access the Greater Wheel of Pain by pressing {InteractKey} while looking at it."</v>
      </c>
      <c r="L247" s="8" t="str" cm="1">
        <f t="array" ref="L24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Overlord_2,Access or Place a Greater Wheel of Pain,"The Greater Wheel of Pain allows for breaking up to eight thralls at the same time.&lt;br&gt;&lt;br&gt;Access the Greater Wheel of Pain by pressing {InteractKey} while looking at it.",/Game/UI/Textures/GUIs/ExilesJourney/Icons/icon_journeytype_craft.icon_journeytype_craft,25,WheelOfPainT3,None,0,FALSE</v>
      </c>
      <c r="M247" s="11" t="str">
        <f>""</f>
        <v/>
      </c>
    </row>
    <row r="248" spans="1:13" ht="45" x14ac:dyDescent="0.25">
      <c r="A248" s="1">
        <v>247</v>
      </c>
      <c r="B248" s="1" t="s">
        <v>264</v>
      </c>
      <c r="C248" s="1" t="s">
        <v>1250</v>
      </c>
      <c r="D248" s="12" t="s">
        <v>1251</v>
      </c>
      <c r="E248" s="1" t="s">
        <v>852</v>
      </c>
      <c r="F248" s="1"/>
      <c r="G248" s="1" t="s">
        <v>56</v>
      </c>
      <c r="H248" s="1">
        <v>0</v>
      </c>
      <c r="J248" s="1">
        <v>50</v>
      </c>
      <c r="K248" s="2" t="str">
        <f>CHAR(34)&amp;SUBSTITUTE(SUBSTITUTE(Table4[[#This Row],[Description]],CHAR(10),"&lt;br&gt;"),CHAR(13),"")&amp;CHAR(34)</f>
        <v>"Crafters are among the most important thralls to have. They provide you with new recipes such as throwable Orbs and increase your crafting efficiency."</v>
      </c>
      <c r="L248" s="8" t="str" cm="1">
        <f t="array" ref="L24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Overlord_3,Convert a competent crafter,"Crafters are among the most important thralls to have. They provide you with new recipes such as throwable Orbs and increase your crafting efficiency.",/Game/UI/Textures/GUIs/ExilesJourney/Icons/icon_journeytype_dominate.icon_journeytype_dominate,50,ConvertT3CraftingThrall,None,0,FALSE</v>
      </c>
      <c r="M248" s="11" t="str">
        <f>""</f>
        <v/>
      </c>
    </row>
    <row r="249" spans="1:13" ht="75" x14ac:dyDescent="0.25">
      <c r="A249" s="1">
        <v>248</v>
      </c>
      <c r="B249" s="1" t="s">
        <v>265</v>
      </c>
      <c r="C249" s="1" t="s">
        <v>1252</v>
      </c>
      <c r="D249" s="12" t="s">
        <v>1486</v>
      </c>
      <c r="E249" s="1" t="s">
        <v>847</v>
      </c>
      <c r="F249" s="1"/>
      <c r="G249" s="1" t="s">
        <v>56</v>
      </c>
      <c r="H249" s="1">
        <v>0</v>
      </c>
      <c r="J249" s="1">
        <v>150</v>
      </c>
      <c r="K249" s="2" t="str">
        <f>CHAR(34)&amp;SUBSTITUTE(SUBSTITUTE(Table4[[#This Row],[Description]],CHAR(10),"&lt;br&gt;"),CHAR(13),"")&amp;CHAR(34)</f>
        <v>"Enemies with a golden border are renowned among their community as being the best of the best. &lt;br&gt;&lt;br&gt;Capturing such an enemy is a high-risk venture but gaining them as thralls improve your crafting capabilities or military power."</v>
      </c>
      <c r="L249" s="8" t="str" cm="1">
        <f t="array" ref="L24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Overlord_5,Place a Unique Combat Thrall,"Enemies with a golden border are renowned among their community as being the best of the best. &lt;br&gt;&lt;br&gt;Capturing such an enemy is a high-risk venture but gaining them as thralls improve your crafting capabilities or military power.",/Game/UI/Textures/GUIs/ExilesJourney/Icons/icon_journeytype_dominate.icon_journeytype_dominate,150,PlaceT4Thrall,None,0,FALSE</v>
      </c>
      <c r="M249" s="11" t="str">
        <f>""</f>
        <v/>
      </c>
    </row>
    <row r="250" spans="1:13" ht="30" x14ac:dyDescent="0.25">
      <c r="A250" s="1">
        <v>249</v>
      </c>
      <c r="B250" s="1" t="s">
        <v>266</v>
      </c>
      <c r="C250" s="1" t="s">
        <v>1253</v>
      </c>
      <c r="D250" s="12" t="s">
        <v>1254</v>
      </c>
      <c r="E250" s="1"/>
      <c r="F250" s="1"/>
      <c r="G250" s="1" t="s">
        <v>56</v>
      </c>
      <c r="H250" s="1">
        <v>0</v>
      </c>
      <c r="J250" s="1">
        <v>200</v>
      </c>
      <c r="K250" s="2" t="str">
        <f>CHAR(34)&amp;SUBSTITUTE(SUBSTITUTE(Table4[[#This Row],[Description]],CHAR(10),"&lt;br&gt;"),CHAR(13),"")&amp;CHAR(34)</f>
        <v>"When a thrall reaches level 20, they will unlock their full potential and your thrall will pick up their final Perk."</v>
      </c>
      <c r="L250" s="8" t="str" cm="1">
        <f t="array" ref="L25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Overlord_6,Level a Thrall to Level 20,"When a thrall reaches level 20, they will unlock their full potential and your thrall will pick up their final Perk.",/Game/UI/Textures/GUIs/ExilesJourney/Icons/icon_journeytype_dominate.icon_journeytype_dominate,200,None,None,0,FALSE</v>
      </c>
      <c r="M250" s="11" t="str">
        <f>""</f>
        <v/>
      </c>
    </row>
    <row r="251" spans="1:13" ht="75" x14ac:dyDescent="0.25">
      <c r="A251" s="1">
        <v>250</v>
      </c>
      <c r="B251" s="1" t="s">
        <v>267</v>
      </c>
      <c r="C251" s="1" t="s">
        <v>1569</v>
      </c>
      <c r="D251" s="12" t="s">
        <v>1659</v>
      </c>
      <c r="E251" s="1" t="s">
        <v>754</v>
      </c>
      <c r="F251" s="1"/>
      <c r="G251" s="1" t="s">
        <v>53</v>
      </c>
      <c r="H251" s="1">
        <v>0</v>
      </c>
      <c r="J251" s="1">
        <v>25</v>
      </c>
      <c r="K251" s="2" t="str">
        <f>CHAR(34)&amp;SUBSTITUTE(SUBSTITUTE(Table4[[#This Row],[Description]],CHAR(10),"&lt;br&gt;"),CHAR(13),"")&amp;CHAR(34)</f>
        <v>"The Casting Table grants the ability to craft Molds, used for crafting Jewelry, Glass Flasks and even Coins.&lt;br&gt;&lt;br&gt;Access the Casting Table by pressing {InteractKey} while looking at it."</v>
      </c>
      <c r="L251" s="8" t="str" cm="1">
        <f t="array" ref="L25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Potionmaker_1,Access or Place a Casting Table,"The Casting Table grants the ability to craft Molds, used for crafting Jewelry, Glass Flasks and even Coins.&lt;br&gt;&lt;br&gt;Access the Casting Table by pressing {InteractKey} while looking at it.",/Game/UI/Textures/GUIs/ExilesJourney/Icons/icon_journeytype_craft.icon_journeytype_craft,25,CastingTable,None,0,FALSE</v>
      </c>
      <c r="M251" s="11" t="str">
        <f>""</f>
        <v/>
      </c>
    </row>
    <row r="252" spans="1:13" ht="75" x14ac:dyDescent="0.25">
      <c r="A252" s="1">
        <v>251</v>
      </c>
      <c r="B252" s="1" t="s">
        <v>268</v>
      </c>
      <c r="C252" s="1" t="s">
        <v>1255</v>
      </c>
      <c r="D252" s="12" t="s">
        <v>1256</v>
      </c>
      <c r="E252" s="1" t="s">
        <v>716</v>
      </c>
      <c r="F252" s="1"/>
      <c r="G252" s="1" t="s">
        <v>53</v>
      </c>
      <c r="H252" s="1">
        <v>0</v>
      </c>
      <c r="I252" s="4" t="s">
        <v>49</v>
      </c>
      <c r="J252" s="1">
        <v>25</v>
      </c>
      <c r="K252" s="2" t="str">
        <f>CHAR(34)&amp;SUBSTITUTE(SUBSTITUTE(Table4[[#This Row],[Description]],CHAR(10),"&lt;br&gt;"),CHAR(13),"")&amp;CHAR(34)</f>
        <v>"Molds only need to be crafted once. You can use them indefinitely as part of any recipe that requires them, like Glass Flasks.&lt;br&gt;&lt;br&gt;Craft a Glass Flask Mold in the crafting panel of a Casting Table."</v>
      </c>
      <c r="L252" s="8" t="str" cm="1">
        <f t="array" ref="L25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Potionmaker_2,Craft a Glass Flask Mold,"Molds only need to be crafted once. You can use them indefinitely as part of any recipe that requires them, like Glass Flasks.&lt;br&gt;&lt;br&gt;Craft a Glass Flask Mold in the crafting panel of a Casting Table.",/Game/UI/Textures/GUIs/ExilesJourney/Icons/icon_journeytype_craft.icon_journeytype_craft,25,CraftFlaskMould,None,0,TRUE</v>
      </c>
      <c r="M252" s="11" t="str">
        <f>""</f>
        <v/>
      </c>
    </row>
    <row r="253" spans="1:13" ht="90" x14ac:dyDescent="0.25">
      <c r="A253" s="1">
        <v>252</v>
      </c>
      <c r="B253" s="1" t="s">
        <v>269</v>
      </c>
      <c r="C253" s="1" t="s">
        <v>1257</v>
      </c>
      <c r="D253" s="12" t="s">
        <v>1759</v>
      </c>
      <c r="E253" s="1" t="s">
        <v>717</v>
      </c>
      <c r="F253" s="1"/>
      <c r="G253" s="1" t="s">
        <v>53</v>
      </c>
      <c r="H253" s="1">
        <v>0</v>
      </c>
      <c r="I253" s="4" t="s">
        <v>49</v>
      </c>
      <c r="J253" s="1">
        <v>50</v>
      </c>
      <c r="K253" s="2" t="str">
        <f>CHAR(34)&amp;SUBSTITUTE(SUBSTITUTE(Table4[[#This Row],[Description]],CHAR(10),"&lt;br&gt;"),CHAR(13),"")&amp;CHAR(34)</f>
        <v>"Glass Flasks are useful for crafting Dyes, Orbs, Soul Essence or by storing Sacrificial blood. You may fill Glass Flasks with water by filling them from a water-source or adding ice to them.&lt;br&gt;&lt;br&gt;Get glass by smelting crystals in a furnace, then craft a Glass Flask in the crafting panel of a Casting Table."</v>
      </c>
      <c r="L253" s="8" t="str" cm="1">
        <f t="array" ref="L25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Potionmaker_3,Craft a Glass Flask,"Glass Flasks are useful for crafting Dyes, Orbs, Soul Essence or by storing Sacrificial blood. You may fill Glass Flasks with water by filling them from a water-source or adding ice to them.&lt;br&gt;&lt;br&gt;Get glass by smelting crystals in a furnace, then craft a Glass Flask in the crafting panel of a Casting Table.",/Game/UI/Textures/GUIs/ExilesJourney/Icons/icon_journeytype_craft.icon_journeytype_craft,50,CraftFlask,None,0,TRUE</v>
      </c>
      <c r="M253" s="11" t="str">
        <f>""</f>
        <v/>
      </c>
    </row>
    <row r="254" spans="1:13" ht="75" x14ac:dyDescent="0.25">
      <c r="A254" s="1">
        <v>253</v>
      </c>
      <c r="B254" s="1" t="s">
        <v>270</v>
      </c>
      <c r="C254" s="1" t="s">
        <v>1258</v>
      </c>
      <c r="D254" s="12" t="s">
        <v>1673</v>
      </c>
      <c r="E254" s="1"/>
      <c r="F254" s="1"/>
      <c r="G254" s="1" t="s">
        <v>57</v>
      </c>
      <c r="H254" s="1">
        <v>0</v>
      </c>
      <c r="J254" s="1">
        <v>100</v>
      </c>
      <c r="K254" s="2" t="str">
        <f>CHAR(34)&amp;SUBSTITUTE(SUBSTITUTE(Table4[[#This Row],[Description]],CHAR(10),"&lt;br&gt;"),CHAR(13),"")&amp;CHAR(34)</f>
        <v>"Like Waterskins, Glass Flasks can be filled from any source of water. You can also fill them by putting it with some ice in a campfire, or even filling it in an Alchemist's Bench.&lt;br&gt;&lt;br&gt;Press {InteractKey} while facing a body of water to fill the flask."</v>
      </c>
      <c r="L254" s="8" t="str" cm="1">
        <f t="array" ref="L25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Potionmaker_4,Fill a Glass Flask,"Like Waterskins, Glass Flasks can be filled from any source of water. You can also fill them by putting it with some ice in a campfire, or even filling it in an Alchemist's Bench.&lt;br&gt;&lt;br&gt;Press {InteractKey} while facing a body of water to fill the flask.",/Game/UI/Textures/GUIs/ExilesJourney/Icons/icon_journeytype_survive.icon_journeytype_survive,100,None,None,0,FALSE</v>
      </c>
      <c r="M254" s="11" t="str">
        <f>""</f>
        <v/>
      </c>
    </row>
    <row r="255" spans="1:13" ht="105" x14ac:dyDescent="0.25">
      <c r="A255" s="1">
        <v>254</v>
      </c>
      <c r="B255" s="1" t="s">
        <v>271</v>
      </c>
      <c r="C255" s="1" t="s">
        <v>1259</v>
      </c>
      <c r="D255" s="12" t="s">
        <v>1674</v>
      </c>
      <c r="E255" s="1"/>
      <c r="F255" s="1"/>
      <c r="G255" s="1" t="s">
        <v>55</v>
      </c>
      <c r="H255" s="1">
        <v>0</v>
      </c>
      <c r="I255" s="4" t="s">
        <v>49</v>
      </c>
      <c r="J255" s="1">
        <v>150</v>
      </c>
      <c r="K255" s="2" t="str">
        <f>CHAR(34)&amp;SUBSTITUTE(SUBSTITUTE(Table4[[#This Row],[Description]],CHAR(10),"&lt;br&gt;"),CHAR(13),"")&amp;CHAR(34)</f>
        <v>"Gold is useful for many recipes such as Alchemical Base, a foundation for high-level alchemy. &lt;br&gt;&lt;br&gt;You can find Goldstone within Obsidian veins.&lt;br&gt;&lt;br&gt;Equip a Pick and swing it at Obsidian nodes with {PrimaryActionV2}. "</v>
      </c>
      <c r="L255" s="8" t="str" cm="1">
        <f t="array" ref="L25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Potionmaker_5,Acquire Gold,"Gold is useful for many recipes such as Alchemical Base, a foundation for high-level alchemy. &lt;br&gt;&lt;br&gt;You can find Goldstone within Obsidian veins.&lt;br&gt;&lt;br&gt;Equip a Pick and swing it at Obsidian nodes with {PrimaryActionV2}. ",/Game/UI/Textures/GUIs/ExilesJourney/Icons/icon_journeytype_acquire.icon_journeytype_acquire,150,None,None,0,TRUE</v>
      </c>
      <c r="M255" s="11" t="str">
        <f>""</f>
        <v/>
      </c>
    </row>
    <row r="256" spans="1:13" ht="60" x14ac:dyDescent="0.25">
      <c r="A256" s="1">
        <v>255</v>
      </c>
      <c r="B256" s="1" t="s">
        <v>272</v>
      </c>
      <c r="C256" s="1" t="s">
        <v>1260</v>
      </c>
      <c r="D256" s="12" t="s">
        <v>1675</v>
      </c>
      <c r="E256" s="1"/>
      <c r="F256" s="1"/>
      <c r="G256" s="1" t="s">
        <v>55</v>
      </c>
      <c r="H256" s="1">
        <v>0</v>
      </c>
      <c r="I256" s="4" t="s">
        <v>49</v>
      </c>
      <c r="J256" s="1">
        <v>200</v>
      </c>
      <c r="K256" s="2" t="str">
        <f>CHAR(34)&amp;SUBSTITUTE(SUBSTITUTE(Table4[[#This Row],[Description]],CHAR(10),"&lt;br&gt;"),CHAR(13),"")&amp;CHAR(34)</f>
        <v>"Silverstone can be found in rare silver nodes in select locations on the map. Look for places of power or mines.&lt;br&gt;&lt;br&gt;Equip a Pick and swing it at silver nodes with {PrimaryActionV2}. "</v>
      </c>
      <c r="L256" s="8" t="str" cm="1">
        <f t="array" ref="L25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Potionmaker_6,Acquire Silver,"Silverstone can be found in rare silver nodes in select locations on the map. Look for places of power or mines.&lt;br&gt;&lt;br&gt;Equip a Pick and swing it at silver nodes with {PrimaryActionV2}. ",/Game/UI/Textures/GUIs/ExilesJourney/Icons/icon_journeytype_acquire.icon_journeytype_acquire,200,None,None,0,TRUE</v>
      </c>
      <c r="M256" s="11" t="str">
        <f>""</f>
        <v/>
      </c>
    </row>
    <row r="257" spans="1:13" ht="60" x14ac:dyDescent="0.25">
      <c r="A257" s="1">
        <v>256</v>
      </c>
      <c r="B257" s="1" t="s">
        <v>273</v>
      </c>
      <c r="C257" s="1" t="s">
        <v>1578</v>
      </c>
      <c r="D257" s="12" t="s">
        <v>1660</v>
      </c>
      <c r="E257" s="1" t="s">
        <v>767</v>
      </c>
      <c r="F257" s="1"/>
      <c r="G257" s="1" t="s">
        <v>58</v>
      </c>
      <c r="H257" s="1">
        <v>0</v>
      </c>
      <c r="J257" s="1">
        <v>250</v>
      </c>
      <c r="K257" s="2" t="str">
        <f>CHAR(34)&amp;SUBSTITUTE(SUBSTITUTE(Table4[[#This Row],[Description]],CHAR(10),"&lt;br&gt;"),CHAR(13),"")&amp;CHAR(34)</f>
        <v>"A Grinder is a necessity for any Alchemist or Potion-maker, as it allows grinding down resources into dusts and powders.&lt;br&gt;&lt;br&gt;Access the Grinder by pressing {InteractKey} while looking at it."</v>
      </c>
      <c r="L257" s="8" t="str" cm="1">
        <f t="array" ref="L25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Potionmaker_7,Access or Place a Grinder,"A Grinder is a necessity for any Alchemist or Potion-maker, as it allows grinding down resources into dusts and powders.&lt;br&gt;&lt;br&gt;Access the Grinder by pressing {InteractKey} while looking at it.",/Game/UI/Textures/GUIs/ExilesJourney/Icons/icon_journeytype_build.icon_journeytype_build,250,Grinder,None,0,FALSE</v>
      </c>
      <c r="M257" s="11" t="str">
        <f>""</f>
        <v/>
      </c>
    </row>
    <row r="258" spans="1:13" ht="90" x14ac:dyDescent="0.25">
      <c r="A258" s="1">
        <v>257</v>
      </c>
      <c r="B258" s="1" t="s">
        <v>274</v>
      </c>
      <c r="C258" s="1" t="s">
        <v>1261</v>
      </c>
      <c r="D258" s="12" t="s">
        <v>1761</v>
      </c>
      <c r="E258" s="1"/>
      <c r="F258" s="1"/>
      <c r="G258" s="1" t="s">
        <v>53</v>
      </c>
      <c r="H258" s="1">
        <v>0</v>
      </c>
      <c r="J258" s="1">
        <v>375</v>
      </c>
      <c r="K258" s="2" t="str">
        <f>CHAR(34)&amp;SUBSTITUTE(SUBSTITUTE(Table4[[#This Row],[Description]],CHAR(10),"&lt;br&gt;"),CHAR(13),"")&amp;CHAR(34)</f>
        <v>"Silver Bars can be ground in a Grinder to craft Silver Dust. Silver and Gold Dust, together with Ichor, are the ingredients for Alchemical Base.&lt;br&gt;&lt;br&gt;Place Silver Bars in the Grinder's inventory and activate it by pressing the Play button."</v>
      </c>
      <c r="L258" s="8" t="str" cm="1">
        <f t="array" ref="L25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Potionmaker_8,Grind Silver,"Silver Bars can be ground in a Grinder to craft Silver Dust. Silver and Gold Dust, together with Ichor, are the ingredients for Alchemical Base.&lt;br&gt;&lt;br&gt;Place Silver Bars in the Grinder's inventory and activate it by pressing the Play button.",/Game/UI/Textures/GUIs/ExilesJourney/Icons/icon_journeytype_craft.icon_journeytype_craft,375,None,None,0,FALSE</v>
      </c>
      <c r="M258" s="11" t="str">
        <f>""</f>
        <v/>
      </c>
    </row>
    <row r="259" spans="1:13" ht="90" x14ac:dyDescent="0.25">
      <c r="A259" s="1">
        <v>258</v>
      </c>
      <c r="B259" s="1" t="s">
        <v>275</v>
      </c>
      <c r="C259" s="1" t="s">
        <v>1262</v>
      </c>
      <c r="D259" s="12" t="s">
        <v>1263</v>
      </c>
      <c r="E259" s="1"/>
      <c r="F259" s="1"/>
      <c r="G259" s="1" t="s">
        <v>53</v>
      </c>
      <c r="H259" s="1">
        <v>0</v>
      </c>
      <c r="J259" s="1">
        <v>375</v>
      </c>
      <c r="K259" s="2" t="str">
        <f>CHAR(34)&amp;SUBSTITUTE(SUBSTITUTE(Table4[[#This Row],[Description]],CHAR(10),"&lt;br&gt;"),CHAR(13),"")&amp;CHAR(34)</f>
        <v>"Gold Bars can ground in a Grinder to craft Gold Dust. Silver and Gold Dust, together with Ichor, are the ingredients for Alchemical Base.&lt;br&gt;&lt;br&gt;Place Gold Bars in the Grinder's inventory and activate it by pressing the Play button."</v>
      </c>
      <c r="L259" s="8" t="str" cm="1">
        <f t="array" ref="L25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Potionmaker_9,Grind Gold,"Gold Bars can ground in a Grinder to craft Gold Dust. Silver and Gold Dust, together with Ichor, are the ingredients for Alchemical Base.&lt;br&gt;&lt;br&gt;Place Gold Bars in the Grinder's inventory and activate it by pressing the Play button.",/Game/UI/Textures/GUIs/ExilesJourney/Icons/icon_journeytype_craft.icon_journeytype_craft,375,None,None,0,FALSE</v>
      </c>
      <c r="M259" s="11" t="str">
        <f>""</f>
        <v/>
      </c>
    </row>
    <row r="260" spans="1:13" ht="75" x14ac:dyDescent="0.25">
      <c r="A260" s="1">
        <v>259</v>
      </c>
      <c r="B260" s="1" t="s">
        <v>276</v>
      </c>
      <c r="C260" s="1" t="s">
        <v>1264</v>
      </c>
      <c r="D260" s="12" t="s">
        <v>1265</v>
      </c>
      <c r="E260" s="1" t="s">
        <v>718</v>
      </c>
      <c r="F260" s="1"/>
      <c r="G260" s="1" t="s">
        <v>53</v>
      </c>
      <c r="H260" s="1">
        <v>0</v>
      </c>
      <c r="I260" s="4" t="s">
        <v>49</v>
      </c>
      <c r="J260" s="1">
        <v>500</v>
      </c>
      <c r="K260" s="2" t="str">
        <f>CHAR(34)&amp;SUBSTITUTE(SUBSTITUTE(Table4[[#This Row],[Description]],CHAR(10),"&lt;br&gt;"),CHAR(13),"")&amp;CHAR(34)</f>
        <v>"Alchemical Base is an important crafting ingredient that is used in a wide variety of potions, armors, weapons, and other items.&lt;br&gt;&lt;br&gt;Craft Alchemical Base in the crafting panel of a Firebowl Cauldron."</v>
      </c>
      <c r="L260" s="8" t="str" cm="1">
        <f t="array" ref="L26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Potionmaker_10,Craft Alchemical Base,"Alchemical Base is an important crafting ingredient that is used in a wide variety of potions, armors, weapons, and other items.&lt;br&gt;&lt;br&gt;Craft Alchemical Base in the crafting panel of a Firebowl Cauldron.",/Game/UI/Textures/GUIs/ExilesJourney/Icons/icon_journeytype_craft.icon_journeytype_craft,500,CraftAlchemicalBase,None,0,TRUE</v>
      </c>
      <c r="M260" s="11" t="str">
        <f>""</f>
        <v/>
      </c>
    </row>
    <row r="261" spans="1:13" ht="60" x14ac:dyDescent="0.25">
      <c r="A261" s="1">
        <v>260</v>
      </c>
      <c r="B261" s="1" t="s">
        <v>277</v>
      </c>
      <c r="C261" s="1" t="s">
        <v>1266</v>
      </c>
      <c r="D261" s="12" t="s">
        <v>1487</v>
      </c>
      <c r="E261" s="1"/>
      <c r="F261" s="1"/>
      <c r="G261" s="1" t="s">
        <v>52</v>
      </c>
      <c r="H261" s="1">
        <v>0</v>
      </c>
      <c r="J261" s="1">
        <v>625</v>
      </c>
      <c r="K261" s="2" t="str">
        <f>CHAR(34)&amp;SUBSTITUTE(SUBSTITUTE(Table4[[#This Row],[Description]],CHAR(10),"&lt;br&gt;"),CHAR(13),"")&amp;CHAR(34)</f>
        <v>"An Improved Firebowl Cauldron and Alchemists' bench will be of great service to you as a potion-maker.&lt;br&gt;&lt;br&gt;Unlock Potion Maker from the Knowledge menu."</v>
      </c>
      <c r="L261" s="8" t="str" cm="1">
        <f t="array" ref="L26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Potionmaker_11,Unlock the Potion Maker Knowledge,"An Improved Firebowl Cauldron and Alchemists' bench will be of great service to you as a potion-maker.&lt;br&gt;&lt;br&gt;Unlock Potion Maker from the Knowledge menu.",/Game/UI/Textures/GUIs/ExilesJourney/Icons/icon_journeytype_knowledge.icon_journeytype_knowledge,625,None,None,0,FALSE</v>
      </c>
      <c r="M261" s="11" t="str">
        <f>""</f>
        <v/>
      </c>
    </row>
    <row r="262" spans="1:13" ht="60" x14ac:dyDescent="0.25">
      <c r="A262" s="1">
        <v>261</v>
      </c>
      <c r="B262" s="1" t="s">
        <v>278</v>
      </c>
      <c r="C262" s="1" t="s">
        <v>1267</v>
      </c>
      <c r="D262" s="12" t="s">
        <v>1268</v>
      </c>
      <c r="E262" s="1" t="s">
        <v>719</v>
      </c>
      <c r="F262" s="1"/>
      <c r="G262" s="1" t="s">
        <v>53</v>
      </c>
      <c r="H262" s="1">
        <v>0</v>
      </c>
      <c r="I262" s="4" t="s">
        <v>49</v>
      </c>
      <c r="J262" s="1">
        <v>750</v>
      </c>
      <c r="K262" s="2" t="str">
        <f>CHAR(34)&amp;SUBSTITUTE(SUBSTITUTE(Table4[[#This Row],[Description]],CHAR(10),"&lt;br&gt;"),CHAR(13),"")&amp;CHAR(34)</f>
        <v>"Elixirs are potions that grant beneficial effects, such as increased health, stamina, or damage.&lt;br&gt;&lt;br&gt;Craft an Elixir in the crafting panel of an Alchemy Bench."</v>
      </c>
      <c r="L262" s="8" t="str" cm="1">
        <f t="array" ref="L26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Potionmaker_12,Craft an Elixir,"Elixirs are potions that grant beneficial effects, such as increased health, stamina, or damage.&lt;br&gt;&lt;br&gt;Craft an Elixir in the crafting panel of an Alchemy Bench.",/Game/UI/Textures/GUIs/ExilesJourney/Icons/icon_journeytype_craft.icon_journeytype_craft,750,CraftElixir,None,0,TRUE</v>
      </c>
      <c r="M262" s="11" t="str">
        <f>""</f>
        <v/>
      </c>
    </row>
    <row r="263" spans="1:13" ht="75" x14ac:dyDescent="0.25">
      <c r="A263" s="1">
        <v>262</v>
      </c>
      <c r="B263" s="1" t="s">
        <v>279</v>
      </c>
      <c r="C263" s="1" t="s">
        <v>1269</v>
      </c>
      <c r="D263" s="12" t="s">
        <v>1270</v>
      </c>
      <c r="E263" s="1" t="s">
        <v>778</v>
      </c>
      <c r="F263" s="1"/>
      <c r="G263" s="1" t="s">
        <v>57</v>
      </c>
      <c r="H263" s="1">
        <v>0</v>
      </c>
      <c r="J263" s="1">
        <v>875</v>
      </c>
      <c r="K263" s="2" t="str">
        <f>CHAR(34)&amp;SUBSTITUTE(SUBSTITUTE(Table4[[#This Row],[Description]],CHAR(10),"&lt;br&gt;"),CHAR(13),"")&amp;CHAR(34)</f>
        <v>"Elixirs are potions that grant beneficial effects, such as increased health, stamina, or damage. &lt;br&gt;&lt;br&gt;A variety of Elixirs exist and each one of them provides a different type of benefit."</v>
      </c>
      <c r="L263" s="8" t="str" cm="1">
        <f t="array" ref="L26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Potionmaker_13,Drink an Elixir,"Elixirs are potions that grant beneficial effects, such as increased health, stamina, or damage. &lt;br&gt;&lt;br&gt;A variety of Elixirs exist and each one of them provides a different type of benefit.",/Game/UI/Textures/GUIs/ExilesJourney/Icons/icon_journeytype_survive.icon_journeytype_survive,875,Elixir,None,0,FALSE</v>
      </c>
      <c r="M263" s="11" t="str">
        <f>""</f>
        <v/>
      </c>
    </row>
    <row r="264" spans="1:13" ht="135" x14ac:dyDescent="0.25">
      <c r="A264" s="1">
        <v>263</v>
      </c>
      <c r="B264" s="1" t="s">
        <v>489</v>
      </c>
      <c r="C264" s="1" t="s">
        <v>1271</v>
      </c>
      <c r="D264" s="12" t="s">
        <v>1714</v>
      </c>
      <c r="E264" s="1"/>
      <c r="F264" s="1"/>
      <c r="G264" s="1" t="s">
        <v>56</v>
      </c>
      <c r="H264" s="1">
        <v>0</v>
      </c>
      <c r="J264" s="1">
        <v>5</v>
      </c>
      <c r="K264" s="2" t="str">
        <f>CHAR(34)&amp;SUBSTITUTE(SUBSTITUTE(Table4[[#This Row],[Description]],CHAR(10),"&lt;br&gt;"),CHAR(13),"")&amp;CHAR(34)</f>
        <v>"Eventually, you will face the Purge. These enemies gather outside your base and attack it with the intention of tearing it down. &lt;br&gt;&lt;br&gt;Purges occur when the Purge meter in a clan reaches a certain threshold.&lt;br&gt;&lt;br&gt;The Purge meter can be found below your character portrait in the Inventory {ToggleInventory}."</v>
      </c>
      <c r="L264" s="8" t="str" cm="1">
        <f t="array" ref="L26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PurgeDefender_1,Trigger a Purge,"Eventually, you will face the Purge. These enemies gather outside your base and attack it with the intention of tearing it down. &lt;br&gt;&lt;br&gt;Purges occur when the Purge meter in a clan reaches a certain threshold.&lt;br&gt;&lt;br&gt;The Purge meter can be found below your character portrait in the Inventory {ToggleInventory}.",/Game/UI/Textures/GUIs/ExilesJourney/Icons/icon_journeytype_dominate.icon_journeytype_dominate,5,None,None,0,FALSE</v>
      </c>
      <c r="M264" s="11" t="str">
        <f>""</f>
        <v/>
      </c>
    </row>
    <row r="265" spans="1:13" ht="30" x14ac:dyDescent="0.25">
      <c r="A265" s="1">
        <v>264</v>
      </c>
      <c r="B265" s="1" t="s">
        <v>490</v>
      </c>
      <c r="C265" s="1" t="s">
        <v>1272</v>
      </c>
      <c r="D265" s="12" t="s">
        <v>1273</v>
      </c>
      <c r="E265" s="1" t="s">
        <v>1054</v>
      </c>
      <c r="F265" s="1"/>
      <c r="G265" s="1" t="s">
        <v>56</v>
      </c>
      <c r="H265" s="1">
        <v>0</v>
      </c>
      <c r="J265" s="1">
        <v>25</v>
      </c>
      <c r="K265" s="2" t="str">
        <f>CHAR(34)&amp;SUBSTITUTE(SUBSTITUTE(Table4[[#This Row],[Description]],CHAR(10),"&lt;br&gt;"),CHAR(13),"")&amp;CHAR(34)</f>
        <v>"Most human purge enemies can be knocked out and dragged to your Wheel of Pain."</v>
      </c>
      <c r="L265" s="8" t="str" cm="1">
        <f t="array" ref="L26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PurgeDefender_2,Knock out a Purge Enemy with a Truncheon,"Most human purge enemies can be knocked out and dragged to your Wheel of Pain.",/Game/UI/Textures/GUIs/ExilesJourney/Icons/icon_journeytype_dominate.icon_journeytype_dominate,25,KnockoutPurge,None,0,FALSE</v>
      </c>
      <c r="M265" s="11" t="str">
        <f>""</f>
        <v/>
      </c>
    </row>
    <row r="266" spans="1:13" ht="30" x14ac:dyDescent="0.25">
      <c r="A266" s="1">
        <v>265</v>
      </c>
      <c r="B266" s="1" t="s">
        <v>491</v>
      </c>
      <c r="C266" s="1" t="s">
        <v>1274</v>
      </c>
      <c r="D266" s="12" t="s">
        <v>85</v>
      </c>
      <c r="E266" s="1" t="s">
        <v>793</v>
      </c>
      <c r="F266" s="1"/>
      <c r="G266" s="1" t="s">
        <v>56</v>
      </c>
      <c r="H266" s="1">
        <v>0</v>
      </c>
      <c r="J266" s="1">
        <v>50</v>
      </c>
      <c r="K266" s="2" t="str">
        <f>CHAR(34)&amp;SUBSTITUTE(SUBSTITUTE(Table4[[#This Row],[Description]],CHAR(10),"&lt;br&gt;"),CHAR(13),"")&amp;CHAR(34)</f>
        <v>"A purge will persist for a maximum amount of time, or until all waves have been defeated."</v>
      </c>
      <c r="L266" s="8" t="str" cm="1">
        <f t="array" ref="L26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PurgeDefender_3,Complete a Purge,"A purge will persist for a maximum amount of time, or until all waves have been defeated.",/Game/UI/Textures/GUIs/ExilesJourney/Icons/icon_journeytype_dominate.icon_journeytype_dominate,50,SurviveAPurge,None,0,FALSE</v>
      </c>
      <c r="M266" s="11" t="str">
        <f>""</f>
        <v/>
      </c>
    </row>
    <row r="267" spans="1:13" ht="90" x14ac:dyDescent="0.25">
      <c r="A267" s="1">
        <v>266</v>
      </c>
      <c r="B267" s="1" t="s">
        <v>492</v>
      </c>
      <c r="C267" s="1" t="s">
        <v>1275</v>
      </c>
      <c r="D267" s="12" t="s">
        <v>1488</v>
      </c>
      <c r="E267" s="1" t="s">
        <v>851</v>
      </c>
      <c r="F267" s="1"/>
      <c r="G267" s="1" t="s">
        <v>56</v>
      </c>
      <c r="H267" s="1">
        <v>0</v>
      </c>
      <c r="J267" s="1">
        <v>100</v>
      </c>
      <c r="K267" s="2" t="str">
        <f>CHAR(34)&amp;SUBSTITUTE(SUBSTITUTE(Table4[[#This Row],[Description]],CHAR(10),"&lt;br&gt;"),CHAR(13),"")&amp;CHAR(34)</f>
        <v>"By dragging a knocked-out enemy to the Wheel of Pain, you begin the process of breaking them so they will serve you as thralls. &lt;br&gt;&lt;br&gt;Crafter thralls increases crafting efficiency or allows you access to previously unknown recipes."</v>
      </c>
      <c r="L267" s="8" t="str" cm="1">
        <f t="array" ref="L26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PurgeDefender_4,Convert a Purge Thrall,"By dragging a knocked-out enemy to the Wheel of Pain, you begin the process of breaking them so they will serve you as thralls. &lt;br&gt;&lt;br&gt;Crafter thralls increases crafting efficiency or allows you access to previously unknown recipes.",/Game/UI/Textures/GUIs/ExilesJourney/Icons/icon_journeytype_dominate.icon_journeytype_dominate,100,ConvertPurgeThrall,None,0,FALSE</v>
      </c>
      <c r="M267" s="11" t="str">
        <f>""</f>
        <v/>
      </c>
    </row>
    <row r="268" spans="1:13" ht="45" x14ac:dyDescent="0.25">
      <c r="A268" s="1">
        <v>267</v>
      </c>
      <c r="B268" s="1" t="s">
        <v>280</v>
      </c>
      <c r="C268" s="1" t="s">
        <v>928</v>
      </c>
      <c r="D268" s="12" t="s">
        <v>578</v>
      </c>
      <c r="E268" s="1" t="s">
        <v>843</v>
      </c>
      <c r="F268" s="1"/>
      <c r="G268" s="1" t="s">
        <v>56</v>
      </c>
      <c r="H268" s="1">
        <v>0</v>
      </c>
      <c r="J268" s="1">
        <v>25</v>
      </c>
      <c r="K268" s="2" t="str">
        <f>CHAR(34)&amp;SUBSTITUTE(SUBSTITUTE(Table4[[#This Row],[Description]],CHAR(10),"&lt;br&gt;"),CHAR(13),"")&amp;CHAR(34)</f>
        <v>"Certain weapons, such as Daggers, rely mostly on your Agility to deliver damage. Try different weapon types to find out which one is the right one for you."</v>
      </c>
      <c r="L268" s="8" t="str" cm="1">
        <f t="array" ref="L26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Rogue_2,Defeat an enemy with an Agility Weapon,"Certain weapons, such as Daggers, rely mostly on your Agility to deliver damage. Try different weapon types to find out which one is the right one for you.",/Game/UI/Textures/GUIs/ExilesJourney/Icons/icon_journeytype_dominate.icon_journeytype_dominate,25,KillUsingAgilityWeapon,None,0,FALSE</v>
      </c>
      <c r="M268" s="11" t="str">
        <f>""</f>
        <v/>
      </c>
    </row>
    <row r="269" spans="1:13" ht="90" x14ac:dyDescent="0.25">
      <c r="A269" s="1">
        <v>268</v>
      </c>
      <c r="B269" s="1" t="s">
        <v>281</v>
      </c>
      <c r="C269" s="1" t="s">
        <v>929</v>
      </c>
      <c r="D269" s="12" t="s">
        <v>1676</v>
      </c>
      <c r="E269" s="1"/>
      <c r="F269" s="1"/>
      <c r="G269" s="1" t="s">
        <v>52</v>
      </c>
      <c r="H269" s="1">
        <v>0</v>
      </c>
      <c r="J269" s="1">
        <v>50</v>
      </c>
      <c r="K269" s="2" t="str">
        <f>CHAR(34)&amp;SUBSTITUTE(SUBSTITUTE(Table4[[#This Row],[Description]],CHAR(10),"&lt;br&gt;"),CHAR(13),"")&amp;CHAR(34)</f>
        <v>"Increasing your Agility attribute will improve the damage of Agility weapons. You will also unlock powerful Perks as you spend more attribute points in Agility.&lt;br&gt;&lt;br&gt;You can access the Attributes menu by pressing {TogglePaperdollGUI}."</v>
      </c>
      <c r="L269" s="8" t="str" cm="1">
        <f t="array" ref="L26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Rogue_3,Invest five attribute points into Agility,"Increasing your Agility attribute will improve the damage of Agility weapons. You will also unlock powerful Perks as you spend more attribute points in Agility.&lt;br&gt;&lt;br&gt;You can access the Attributes menu by pressing {TogglePaperdollGUI}.",/Game/UI/Textures/GUIs/ExilesJourney/Icons/icon_journeytype_knowledge.icon_journeytype_knowledge,50,None,None,0,FALSE</v>
      </c>
      <c r="M269" s="11" t="str">
        <f>""</f>
        <v/>
      </c>
    </row>
    <row r="270" spans="1:13" ht="90" x14ac:dyDescent="0.25">
      <c r="A270" s="1">
        <v>269</v>
      </c>
      <c r="B270" s="1" t="s">
        <v>282</v>
      </c>
      <c r="C270" s="1" t="s">
        <v>930</v>
      </c>
      <c r="D270" s="12" t="s">
        <v>1676</v>
      </c>
      <c r="E270" s="1"/>
      <c r="F270" s="1"/>
      <c r="G270" s="1" t="s">
        <v>52</v>
      </c>
      <c r="H270" s="1">
        <v>0</v>
      </c>
      <c r="J270" s="1">
        <v>150</v>
      </c>
      <c r="K270" s="2" t="str">
        <f>CHAR(34)&amp;SUBSTITUTE(SUBSTITUTE(Table4[[#This Row],[Description]],CHAR(10),"&lt;br&gt;"),CHAR(13),"")&amp;CHAR(34)</f>
        <v>"Increasing your Agility attribute will improve the damage of Agility weapons. You will also unlock powerful Perks as you spend more attribute points in Agility.&lt;br&gt;&lt;br&gt;You can access the Attributes menu by pressing {TogglePaperdollGUI}."</v>
      </c>
      <c r="L270" s="8" t="str" cm="1">
        <f t="array" ref="L27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Rogue_5,Invest ten attribute points into Agility,"Increasing your Agility attribute will improve the damage of Agility weapons. You will also unlock powerful Perks as you spend more attribute points in Agility.&lt;br&gt;&lt;br&gt;You can access the Attributes menu by pressing {TogglePaperdollGUI}.",/Game/UI/Textures/GUIs/ExilesJourney/Icons/icon_journeytype_knowledge.icon_journeytype_knowledge,150,None,None,0,FALSE</v>
      </c>
      <c r="M270" s="11" t="str">
        <f>""</f>
        <v/>
      </c>
    </row>
    <row r="271" spans="1:13" ht="60" x14ac:dyDescent="0.25">
      <c r="A271" s="1">
        <v>270</v>
      </c>
      <c r="B271" s="1" t="s">
        <v>283</v>
      </c>
      <c r="C271" s="1" t="s">
        <v>1092</v>
      </c>
      <c r="D271" s="12" t="s">
        <v>1093</v>
      </c>
      <c r="E271" s="1" t="s">
        <v>720</v>
      </c>
      <c r="F271" s="1"/>
      <c r="G271" s="1" t="s">
        <v>53</v>
      </c>
      <c r="H271" s="1">
        <v>0</v>
      </c>
      <c r="I271" s="4" t="s">
        <v>49</v>
      </c>
      <c r="J271" s="1">
        <v>200</v>
      </c>
      <c r="K271" s="2" t="str">
        <f>CHAR(34)&amp;SUBSTITUTE(SUBSTITUTE(Table4[[#This Row],[Description]],CHAR(10),"&lt;br&gt;"),CHAR(13),"")&amp;CHAR(34)</f>
        <v>"Poison causes damage over time and cannot be removed by using wraps or healing potions.&lt;br&gt;&lt;br&gt;Find or Craft a Poison in the crafting panel of an Alchemy Bench."</v>
      </c>
      <c r="L271" s="8" t="str" cm="1">
        <f t="array" ref="L27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Rogue_6,Craft or Acquire a Poison,"Poison causes damage over time and cannot be removed by using wraps or healing potions.&lt;br&gt;&lt;br&gt;Find or Craft a Poison in the crafting panel of an Alchemy Bench.",/Game/UI/Textures/GUIs/ExilesJourney/Icons/icon_journeytype_craft.icon_journeytype_craft,200,CraftPoison,None,0,TRUE</v>
      </c>
      <c r="M271" s="11" t="str">
        <f>""</f>
        <v/>
      </c>
    </row>
    <row r="272" spans="1:13" x14ac:dyDescent="0.25">
      <c r="A272" s="1">
        <v>271</v>
      </c>
      <c r="B272" s="1" t="s">
        <v>284</v>
      </c>
      <c r="C272" s="1" t="s">
        <v>931</v>
      </c>
      <c r="D272" s="12" t="s">
        <v>885</v>
      </c>
      <c r="E272" s="1" t="s">
        <v>665</v>
      </c>
      <c r="F272" s="1"/>
      <c r="G272" s="1" t="s">
        <v>53</v>
      </c>
      <c r="H272" s="1">
        <v>0</v>
      </c>
      <c r="J272" s="1">
        <v>250</v>
      </c>
      <c r="K272" s="2" t="str">
        <f>CHAR(34)&amp;SUBSTITUTE(SUBSTITUTE(Table4[[#This Row],[Description]],CHAR(10),"&lt;br&gt;"),CHAR(13),"")&amp;CHAR(34)</f>
        <v>"Poison a weapon by moving the poison onto a weapon."</v>
      </c>
      <c r="L272" s="8" t="str" cm="1">
        <f t="array" ref="L27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Rogue_7,Apply Poison to a Weapon,"Poison a weapon by moving the poison onto a weapon.",/Game/UI/Textures/GUIs/ExilesJourney/Icons/icon_journeytype_craft.icon_journeytype_craft,250,ApplyPoisonToWeapon,None,0,FALSE</v>
      </c>
      <c r="M272" s="11" t="str">
        <f>""</f>
        <v/>
      </c>
    </row>
    <row r="273" spans="1:13" ht="75" x14ac:dyDescent="0.25">
      <c r="A273" s="1">
        <v>272</v>
      </c>
      <c r="B273" s="1" t="s">
        <v>285</v>
      </c>
      <c r="C273" s="1" t="s">
        <v>932</v>
      </c>
      <c r="D273" s="12" t="s">
        <v>1489</v>
      </c>
      <c r="E273" s="1"/>
      <c r="F273" s="1"/>
      <c r="G273" s="1" t="s">
        <v>56</v>
      </c>
      <c r="H273" s="1">
        <v>0</v>
      </c>
      <c r="J273" s="1">
        <v>375</v>
      </c>
      <c r="K273" s="2" t="str">
        <f>CHAR(34)&amp;SUBSTITUTE(SUBSTITUTE(Table4[[#This Row],[Description]],CHAR(10),"&lt;br&gt;"),CHAR(13),"")&amp;CHAR(34)</f>
        <v>"Attacking an enemy with a poisoned weapon will inflict the Poisoned status effect on them, making them lose health over time. &lt;br&gt;&lt;br&gt;Some enemies are immune to Poison."</v>
      </c>
      <c r="L273" s="8" t="str" cm="1">
        <f t="array" ref="L27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Rogue_8,Kill an enemy with poison,"Attacking an enemy with a poisoned weapon will inflict the Poisoned status effect on them, making them lose health over time. &lt;br&gt;&lt;br&gt;Some enemies are immune to Poison.",/Game/UI/Textures/GUIs/ExilesJourney/Icons/icon_journeytype_dominate.icon_journeytype_dominate,375,None,None,0,FALSE</v>
      </c>
      <c r="M273" s="11" t="str">
        <f>""</f>
        <v/>
      </c>
    </row>
    <row r="274" spans="1:13" ht="90" x14ac:dyDescent="0.25">
      <c r="A274" s="1">
        <v>273</v>
      </c>
      <c r="B274" s="1" t="s">
        <v>286</v>
      </c>
      <c r="C274" s="1" t="s">
        <v>1579</v>
      </c>
      <c r="D274" s="12" t="s">
        <v>1732</v>
      </c>
      <c r="E274" s="1" t="s">
        <v>609</v>
      </c>
      <c r="F274" s="1"/>
      <c r="G274" s="1" t="s">
        <v>53</v>
      </c>
      <c r="H274" s="1">
        <v>0</v>
      </c>
      <c r="J274" s="1">
        <v>25</v>
      </c>
      <c r="K274" s="2" t="str">
        <f>CHAR(34)&amp;SUBSTITUTE(SUBSTITUTE(Table4[[#This Row],[Description]],CHAR(10),"&lt;br&gt;"),CHAR(13),"")&amp;CHAR(34)</f>
        <v>"To build a Trebuchet, you will first need a Siege Foundation for it to stand on. After placing a Siege Foundation, you will need to place a Trebuchet Base on top of the Siege Foundation.&lt;br&gt;&lt;br&gt;Craft a Siege Foundation and a Trebuchet Base in the crafting panel of a Carpenter's Bench."</v>
      </c>
      <c r="L274" s="8" t="str" cm="1">
        <f t="array" ref="L27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Sapper_2,Access or Place a Trebuchet,"To build a Trebuchet, you will first need a Siege Foundation for it to stand on. After placing a Siege Foundation, you will need to place a Trebuchet Base on top of the Siege Foundation.&lt;br&gt;&lt;br&gt;Craft a Siege Foundation and a Trebuchet Base in the crafting panel of a Carpenter's Bench.",/Game/UI/Textures/GUIs/ExilesJourney/Icons/icon_journeytype_craft.icon_journeytype_craft,25,Trebuchet,None,0,FALSE</v>
      </c>
      <c r="M274" s="11" t="str">
        <f>""</f>
        <v/>
      </c>
    </row>
    <row r="275" spans="1:13" ht="90" x14ac:dyDescent="0.25">
      <c r="A275" s="1">
        <v>274</v>
      </c>
      <c r="B275" s="1" t="s">
        <v>287</v>
      </c>
      <c r="C275" s="1" t="s">
        <v>1276</v>
      </c>
      <c r="D275" s="12" t="s">
        <v>1277</v>
      </c>
      <c r="E275" s="1" t="s">
        <v>721</v>
      </c>
      <c r="F275" s="1"/>
      <c r="G275" s="1" t="s">
        <v>53</v>
      </c>
      <c r="H275" s="1">
        <v>0</v>
      </c>
      <c r="J275" s="1">
        <v>25</v>
      </c>
      <c r="K275" s="2" t="str">
        <f>CHAR(34)&amp;SUBSTITUTE(SUBSTITUTE(Table4[[#This Row],[Description]],CHAR(10),"&lt;br&gt;"),CHAR(13),"")&amp;CHAR(34)</f>
        <v>"Some objects, such as Trebuchets, require you to build them in multiple stages. While in mid-construction, a special upgrade-recipe can be found inside the trebuchet to complete the build.&lt;br&gt;&lt;br&gt;Complete building the Trebuchet from the crafting panel of the Trebuchet."</v>
      </c>
      <c r="L275" s="8" t="str" cm="1">
        <f t="array" ref="L27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Sapper_3,Complete building a Trebuchet,"Some objects, such as Trebuchets, require you to build them in multiple stages. While in mid-construction, a special upgrade-recipe can be found inside the trebuchet to complete the build.&lt;br&gt;&lt;br&gt;Complete building the Trebuchet from the crafting panel of the Trebuchet.",/Game/UI/Textures/GUIs/ExilesJourney/Icons/icon_journeytype_craft.icon_journeytype_craft,25,CraftTrebuchet,None,0,FALSE</v>
      </c>
      <c r="M275" s="11" t="str">
        <f>""</f>
        <v/>
      </c>
    </row>
    <row r="276" spans="1:13" ht="45" x14ac:dyDescent="0.25">
      <c r="A276" s="1">
        <v>275</v>
      </c>
      <c r="B276" s="1" t="s">
        <v>288</v>
      </c>
      <c r="C276" s="1" t="s">
        <v>1278</v>
      </c>
      <c r="D276" s="12" t="s">
        <v>1279</v>
      </c>
      <c r="E276" s="1" t="s">
        <v>722</v>
      </c>
      <c r="F276" s="1"/>
      <c r="G276" s="1" t="s">
        <v>53</v>
      </c>
      <c r="H276" s="1">
        <v>0</v>
      </c>
      <c r="I276" s="4" t="s">
        <v>49</v>
      </c>
      <c r="J276" s="1">
        <v>50</v>
      </c>
      <c r="K276" s="2" t="str">
        <f>CHAR(34)&amp;SUBSTITUTE(SUBSTITUTE(Table4[[#This Row],[Description]],CHAR(10),"&lt;br&gt;"),CHAR(13),"")&amp;CHAR(34)</f>
        <v>"Siege boulders function as ammunition for Trebuchets. &lt;br&gt;&lt;br&gt;Craft a Siege Boulder in the crafting panel of a Trebuchet."</v>
      </c>
      <c r="L276" s="8" t="str" cm="1">
        <f t="array" ref="L27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Sapper_4,Craft a Siege Boulder,"Siege boulders function as ammunition for Trebuchets. &lt;br&gt;&lt;br&gt;Craft a Siege Boulder in the crafting panel of a Trebuchet.",/Game/UI/Textures/GUIs/ExilesJourney/Icons/icon_journeytype_craft.icon_journeytype_craft,50,CraftSiegeBoulder,None,0,TRUE</v>
      </c>
      <c r="M276" s="11" t="str">
        <f>""</f>
        <v/>
      </c>
    </row>
    <row r="277" spans="1:13" ht="75" x14ac:dyDescent="0.25">
      <c r="A277" s="1">
        <v>276</v>
      </c>
      <c r="B277" s="1" t="s">
        <v>289</v>
      </c>
      <c r="C277" s="1" t="s">
        <v>1280</v>
      </c>
      <c r="D277" s="12" t="s">
        <v>1281</v>
      </c>
      <c r="E277" s="1" t="s">
        <v>609</v>
      </c>
      <c r="F277" s="1"/>
      <c r="G277" s="1" t="s">
        <v>56</v>
      </c>
      <c r="H277" s="1">
        <v>0</v>
      </c>
      <c r="J277" s="1">
        <v>100</v>
      </c>
      <c r="K277" s="2" t="str">
        <f>CHAR(34)&amp;SUBSTITUTE(SUBSTITUTE(Table4[[#This Row],[Description]],CHAR(10),"&lt;br&gt;"),CHAR(13),"")&amp;CHAR(34)</f>
        <v>"Once a Trebuchet has been loaded and some amount of counterweight added to it, you can aim it by turning it and increasing the angle of the Trebuchet Arm. &lt;br&gt;&lt;br&gt;Firing the Trebuchet is a simple matter of pulling the right lever."</v>
      </c>
      <c r="L277" s="8" t="str" cm="1">
        <f t="array" ref="L27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Sapper_5,Fire Trebuchet,"Once a Trebuchet has been loaded and some amount of counterweight added to it, you can aim it by turning it and increasing the angle of the Trebuchet Arm. &lt;br&gt;&lt;br&gt;Firing the Trebuchet is a simple matter of pulling the right lever.",/Game/UI/Textures/GUIs/ExilesJourney/Icons/icon_journeytype_dominate.icon_journeytype_dominate,100,Trebuchet,None,0,FALSE</v>
      </c>
      <c r="M277" s="11" t="str">
        <f>""</f>
        <v/>
      </c>
    </row>
    <row r="278" spans="1:13" ht="30" x14ac:dyDescent="0.25">
      <c r="A278" s="1">
        <v>277</v>
      </c>
      <c r="B278" s="1" t="s">
        <v>290</v>
      </c>
      <c r="C278" s="1" t="s">
        <v>1282</v>
      </c>
      <c r="D278" s="12" t="s">
        <v>1283</v>
      </c>
      <c r="E278" s="1" t="s">
        <v>850</v>
      </c>
      <c r="F278" s="1"/>
      <c r="G278" s="1" t="s">
        <v>56</v>
      </c>
      <c r="H278" s="1">
        <v>0</v>
      </c>
      <c r="J278" s="1">
        <v>150</v>
      </c>
      <c r="K278" s="2" t="str">
        <f>CHAR(34)&amp;SUBSTITUTE(SUBSTITUTE(Table4[[#This Row],[Description]],CHAR(10),"&lt;br&gt;"),CHAR(13),"")&amp;CHAR(34)</f>
        <v>"Alchemists provide you with new recipes such as throwable Orbs and increase your crafting efficiency."</v>
      </c>
      <c r="L278" s="8" t="str" cm="1">
        <f t="array" ref="L27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Sapper_6,Convert an Alchemist,"Alchemists provide you with new recipes such as throwable Orbs and increase your crafting efficiency.",/Game/UI/Textures/GUIs/ExilesJourney/Icons/icon_journeytype_dominate.icon_journeytype_dominate,150,ConvertAlchemistThrall,None,0,FALSE</v>
      </c>
      <c r="M278" s="11" t="str">
        <f>""</f>
        <v/>
      </c>
    </row>
    <row r="279" spans="1:13" ht="90" x14ac:dyDescent="0.25">
      <c r="A279" s="1">
        <v>278</v>
      </c>
      <c r="B279" s="1" t="s">
        <v>291</v>
      </c>
      <c r="C279" s="1" t="s">
        <v>1284</v>
      </c>
      <c r="D279" s="12" t="s">
        <v>1285</v>
      </c>
      <c r="E279" s="1" t="s">
        <v>723</v>
      </c>
      <c r="F279" s="1"/>
      <c r="G279" s="1" t="s">
        <v>53</v>
      </c>
      <c r="H279" s="1">
        <v>0</v>
      </c>
      <c r="I279" s="4" t="s">
        <v>49</v>
      </c>
      <c r="J279" s="1">
        <v>200</v>
      </c>
      <c r="K279" s="2" t="str">
        <f>CHAR(34)&amp;SUBSTITUTE(SUBSTITUTE(Table4[[#This Row],[Description]],CHAR(10),"&lt;br&gt;"),CHAR(13),"")&amp;CHAR(34)</f>
        <v>"Crafting an Orb requires an Alchemist to be assigned to your Alchemist's Bench. Orb effects can be combined by throwing multiple orbs in the same location, and effects can also be cancelled by throwing a Water Orb at the same location.&lt;br&gt;&lt;br&gt;Craft an Orb in the crafting panel of an Alchemy Bench."</v>
      </c>
      <c r="L279" s="8" t="str" cm="1">
        <f t="array" ref="L27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Sapper_7,Craft an orb,"Crafting an Orb requires an Alchemist to be assigned to your Alchemist's Bench. Orb effects can be combined by throwing multiple orbs in the same location, and effects can also be cancelled by throwing a Water Orb at the same location.&lt;br&gt;&lt;br&gt;Craft an Orb in the crafting panel of an Alchemy Bench.",/Game/UI/Textures/GUIs/ExilesJourney/Icons/icon_journeytype_craft.icon_journeytype_craft,200,CraftOrb,None,0,TRUE</v>
      </c>
      <c r="M279" s="11" t="str">
        <f>""</f>
        <v/>
      </c>
    </row>
    <row r="280" spans="1:13" ht="45" x14ac:dyDescent="0.25">
      <c r="A280" s="1">
        <v>279</v>
      </c>
      <c r="B280" s="1" t="s">
        <v>292</v>
      </c>
      <c r="C280" s="1" t="s">
        <v>1286</v>
      </c>
      <c r="D280" s="12" t="s">
        <v>1490</v>
      </c>
      <c r="E280" s="1"/>
      <c r="F280" s="1"/>
      <c r="G280" s="1" t="s">
        <v>52</v>
      </c>
      <c r="H280" s="1">
        <v>0</v>
      </c>
      <c r="J280" s="1">
        <v>250</v>
      </c>
      <c r="K280" s="2" t="str">
        <f>CHAR(34)&amp;SUBSTITUTE(SUBSTITUTE(Table4[[#This Row],[Description]],CHAR(10),"&lt;br&gt;"),CHAR(13),"")&amp;CHAR(34)</f>
        <v>"Explosives come in various forms - from Explosive Jars to Traps.&lt;br&gt;&lt;br&gt;Unlock Explosives from the Knowledge menu."</v>
      </c>
      <c r="L280" s="8" t="str" cm="1">
        <f t="array" ref="L28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Sapper_8,Unlock the Explosives Knowledge,"Explosives come in various forms - from Explosive Jars to Traps.&lt;br&gt;&lt;br&gt;Unlock Explosives from the Knowledge menu.",/Game/UI/Textures/GUIs/ExilesJourney/Icons/icon_journeytype_knowledge.icon_journeytype_knowledge,250,None,None,0,FALSE</v>
      </c>
      <c r="M280" s="11" t="str">
        <f>""</f>
        <v/>
      </c>
    </row>
    <row r="281" spans="1:13" ht="60" x14ac:dyDescent="0.25">
      <c r="A281" s="1">
        <v>280</v>
      </c>
      <c r="B281" s="1" t="s">
        <v>293</v>
      </c>
      <c r="C281" s="1" t="s">
        <v>1287</v>
      </c>
      <c r="D281" s="12" t="s">
        <v>1733</v>
      </c>
      <c r="E281" s="1" t="s">
        <v>724</v>
      </c>
      <c r="F281" s="1"/>
      <c r="G281" s="1" t="s">
        <v>53</v>
      </c>
      <c r="H281" s="1">
        <v>0</v>
      </c>
      <c r="I281" s="4" t="s">
        <v>49</v>
      </c>
      <c r="J281" s="1">
        <v>375</v>
      </c>
      <c r="K281" s="2" t="str">
        <f>CHAR(34)&amp;SUBSTITUTE(SUBSTITUTE(Table4[[#This Row],[Description]],CHAR(10),"&lt;br&gt;"),CHAR(13),"")&amp;CHAR(34)</f>
        <v>"Traps can be crafted to inflict damage or other effects on enemies. &lt;br&gt;&lt;br&gt;Craft a Trap from your inventory crafting panel {ToggleInventory}."</v>
      </c>
      <c r="L281" s="8" t="str" cm="1">
        <f t="array" ref="L28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Sapper_9,Craft a Trap,"Traps can be crafted to inflict damage or other effects on enemies. &lt;br&gt;&lt;br&gt;Craft a Trap from your inventory crafting panel {ToggleInventory}.",/Game/UI/Textures/GUIs/ExilesJourney/Icons/icon_journeytype_craft.icon_journeytype_craft,375,CraftTrap,None,0,TRUE</v>
      </c>
      <c r="M281" s="11" t="str">
        <f>""</f>
        <v/>
      </c>
    </row>
    <row r="282" spans="1:13" ht="30" x14ac:dyDescent="0.25">
      <c r="A282" s="1">
        <v>281</v>
      </c>
      <c r="B282" s="1" t="s">
        <v>294</v>
      </c>
      <c r="C282" s="1" t="s">
        <v>1288</v>
      </c>
      <c r="D282" s="12" t="s">
        <v>1289</v>
      </c>
      <c r="E282" s="1" t="s">
        <v>611</v>
      </c>
      <c r="F282" s="1"/>
      <c r="G282" s="1" t="s">
        <v>57</v>
      </c>
      <c r="H282" s="1">
        <v>0</v>
      </c>
      <c r="J282" s="1">
        <v>500</v>
      </c>
      <c r="K282" s="2" t="str">
        <f>CHAR(34)&amp;SUBSTITUTE(SUBSTITUTE(Table4[[#This Row],[Description]],CHAR(10),"&lt;br&gt;"),CHAR(13),"")&amp;CHAR(34)</f>
        <v>"Placing a trap between you and an enemy is a clever way to inflict serious wounds before entering direct combat with them."</v>
      </c>
      <c r="L282" s="8" t="str" cm="1">
        <f t="array" ref="L28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Sapper_10,Lure an enemy into a Trap,"Placing a trap between you and an enemy is a clever way to inflict serious wounds before entering direct combat with them.",/Game/UI/Textures/GUIs/ExilesJourney/Icons/icon_journeytype_survive.icon_journeytype_survive,500,TrapEnemy,None,0,FALSE</v>
      </c>
      <c r="M282" s="11" t="str">
        <f>""</f>
        <v/>
      </c>
    </row>
    <row r="283" spans="1:13" ht="105" x14ac:dyDescent="0.25">
      <c r="A283" s="1">
        <v>282</v>
      </c>
      <c r="B283" s="1" t="s">
        <v>295</v>
      </c>
      <c r="C283" s="1" t="s">
        <v>1191</v>
      </c>
      <c r="D283" s="12" t="s">
        <v>1614</v>
      </c>
      <c r="E283" s="1"/>
      <c r="F283" s="1"/>
      <c r="G283" s="1" t="s">
        <v>52</v>
      </c>
      <c r="H283" s="1">
        <v>0</v>
      </c>
      <c r="J283" s="1">
        <v>5</v>
      </c>
      <c r="K283" s="2" t="str">
        <f>CHAR(34)&amp;SUBSTITUTE(SUBSTITUTE(Table4[[#This Row],[Description]],CHAR(10),"&lt;br&gt;"),CHAR(13),"")&amp;CHAR(34)</f>
        <v>"Before you learn how to use a bow, you must first learn how to make one. &lt;br&gt;&lt;br&gt;Unlock Carpenter from the Knowledge menu.&lt;br&gt;&lt;br&gt;You can access the Knowledge window by pressing {ToggleRecipeInventory}."</v>
      </c>
      <c r="L283" s="8" t="str" cm="1">
        <f t="array" ref="L28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Sharpshooter_1,Unlock the Carpenter Knowledge,"Before you learn how to use a bow, you must first learn how to make one. &lt;br&gt;&lt;br&gt;Unlock Carpenter from the Knowledge menu.&lt;br&gt;&lt;br&gt;You can access the Knowledge window by pressing {ToggleRecipeInventory}.",/Game/UI/Textures/GUIs/ExilesJourney/Icons/icon_journeytype_knowledge.icon_journeytype_knowledge,5,None,None,0,FALSE</v>
      </c>
      <c r="M283" s="11" t="str">
        <f>""</f>
        <v/>
      </c>
    </row>
    <row r="284" spans="1:13" ht="75" x14ac:dyDescent="0.25">
      <c r="A284" s="1">
        <v>283</v>
      </c>
      <c r="B284" s="1" t="s">
        <v>296</v>
      </c>
      <c r="C284" s="1" t="s">
        <v>1580</v>
      </c>
      <c r="D284" s="12" t="s">
        <v>1661</v>
      </c>
      <c r="E284" s="1" t="s">
        <v>768</v>
      </c>
      <c r="F284" s="1"/>
      <c r="G284" s="1" t="s">
        <v>53</v>
      </c>
      <c r="H284" s="1">
        <v>0</v>
      </c>
      <c r="J284" s="1">
        <v>25</v>
      </c>
      <c r="K284" s="2" t="str">
        <f>CHAR(34)&amp;SUBSTITUTE(SUBSTITUTE(Table4[[#This Row],[Description]],CHAR(10),"&lt;br&gt;"),CHAR(13),"")&amp;CHAR(34)</f>
        <v>"A Carpenter's Bench allows you to craft bows and arrows as well as handles for higher grade weapons.&lt;br&gt;&lt;br&gt;Access a Carpenter's Bench by pressing {InteractKey} while looking at it."</v>
      </c>
      <c r="L284" s="8" t="str" cm="1">
        <f t="array" ref="L28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Sharpshooter_2,Access or Place a Carpenter's Bench,"A Carpenter's Bench allows you to craft bows and arrows as well as handles for higher grade weapons.&lt;br&gt;&lt;br&gt;Access a Carpenter's Bench by pressing {InteractKey} while looking at it.",/Game/UI/Textures/GUIs/ExilesJourney/Icons/icon_journeytype_craft.icon_journeytype_craft,25,Carpentersbench,None,0,FALSE</v>
      </c>
      <c r="M284" s="11" t="str">
        <f>""</f>
        <v/>
      </c>
    </row>
    <row r="285" spans="1:13" ht="75" x14ac:dyDescent="0.25">
      <c r="A285" s="1">
        <v>284</v>
      </c>
      <c r="B285" s="1" t="s">
        <v>297</v>
      </c>
      <c r="C285" s="1" t="s">
        <v>1290</v>
      </c>
      <c r="D285" s="12" t="s">
        <v>1291</v>
      </c>
      <c r="E285" s="1" t="s">
        <v>743</v>
      </c>
      <c r="F285" s="1"/>
      <c r="G285" s="1" t="s">
        <v>53</v>
      </c>
      <c r="H285" s="1">
        <v>0</v>
      </c>
      <c r="I285" s="4" t="s">
        <v>49</v>
      </c>
      <c r="J285" s="1">
        <v>50</v>
      </c>
      <c r="K285" s="2" t="str">
        <f>CHAR(34)&amp;SUBSTITUTE(SUBSTITUTE(Table4[[#This Row],[Description]],CHAR(10),"&lt;br&gt;"),CHAR(13),"")&amp;CHAR(34)</f>
        <v>"As with all weapons, better quality bows provide you with more power. The best combination of bows and arrows will keep your enemies at range.&lt;br&gt;&lt;br&gt;Craft Bows in the crafting panel of a Carpenter's Bench."</v>
      </c>
      <c r="L285" s="8" t="str" cm="1">
        <f t="array" ref="L28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Sharpshooter_3,Craft a Good Bow,"As with all weapons, better quality bows provide you with more power. The best combination of bows and arrows will keep your enemies at range.&lt;br&gt;&lt;br&gt;Craft Bows in the crafting panel of a Carpenter's Bench.",/Game/UI/Textures/GUIs/ExilesJourney/Icons/icon_journeytype_craft.icon_journeytype_craft,50,CraftGoodBow,None,0,TRUE</v>
      </c>
      <c r="M285" s="11" t="str">
        <f>""</f>
        <v/>
      </c>
    </row>
    <row r="286" spans="1:13" ht="60" x14ac:dyDescent="0.25">
      <c r="A286" s="1">
        <v>285</v>
      </c>
      <c r="B286" s="1" t="s">
        <v>298</v>
      </c>
      <c r="C286" s="1" t="s">
        <v>1292</v>
      </c>
      <c r="D286" s="12" t="s">
        <v>1293</v>
      </c>
      <c r="E286" s="1" t="s">
        <v>725</v>
      </c>
      <c r="F286" s="1"/>
      <c r="G286" s="1" t="s">
        <v>53</v>
      </c>
      <c r="H286" s="1">
        <v>0</v>
      </c>
      <c r="I286" s="4" t="s">
        <v>49</v>
      </c>
      <c r="J286" s="1">
        <v>100</v>
      </c>
      <c r="K286" s="2" t="str">
        <f>CHAR(34)&amp;SUBSTITUTE(SUBSTITUTE(Table4[[#This Row],[Description]],CHAR(10),"&lt;br&gt;"),CHAR(13),"")&amp;CHAR(34)</f>
        <v>"To equip an arrow, you can drag them on top of a bow in your inventory or load them up through the interaction wheel.&lt;br&gt;&lt;br&gt;Craft Arrows in the crafting panel of a Carpenter's Bench."</v>
      </c>
      <c r="L286" s="8" t="str" cm="1">
        <f t="array" ref="L28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Sharpshooter_4,Craft Ironhead Arrow,"To equip an arrow, you can drag them on top of a bow in your inventory or load them up through the interaction wheel.&lt;br&gt;&lt;br&gt;Craft Arrows in the crafting panel of a Carpenter's Bench.",/Game/UI/Textures/GUIs/ExilesJourney/Icons/icon_journeytype_craft.icon_journeytype_craft,100,CraftArrowIron,None,0,TRUE</v>
      </c>
      <c r="M286" s="11" t="str">
        <f>""</f>
        <v/>
      </c>
    </row>
    <row r="287" spans="1:13" ht="30" x14ac:dyDescent="0.25">
      <c r="A287" s="1">
        <v>286</v>
      </c>
      <c r="B287" s="1" t="s">
        <v>299</v>
      </c>
      <c r="C287" s="1" t="s">
        <v>1294</v>
      </c>
      <c r="D287" s="12" t="s">
        <v>1491</v>
      </c>
      <c r="E287" s="1" t="s">
        <v>861</v>
      </c>
      <c r="F287" s="1"/>
      <c r="G287" s="1" t="s">
        <v>56</v>
      </c>
      <c r="H287" s="1">
        <v>0</v>
      </c>
      <c r="J287" s="1">
        <v>150</v>
      </c>
      <c r="K287" s="2" t="str">
        <f>CHAR(34)&amp;SUBSTITUTE(SUBSTITUTE(Table4[[#This Row],[Description]],CHAR(10),"&lt;br&gt;"),CHAR(13),"")&amp;CHAR(34)</f>
        <v>"Shooting an enemy in the leg will cripple them and slow them down. "</v>
      </c>
      <c r="L287" s="8" t="str" cm="1">
        <f t="array" ref="L28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Sharpshooter_5,Shoot an enemy in the leg,"Shooting an enemy in the leg will cripple them and slow them down. ",/Game/UI/Textures/GUIs/ExilesJourney/Icons/icon_journeytype_dominate.icon_journeytype_dominate,150,LegShot,None,0,FALSE</v>
      </c>
      <c r="M287" s="11" t="str">
        <f>""</f>
        <v/>
      </c>
    </row>
    <row r="288" spans="1:13" x14ac:dyDescent="0.25">
      <c r="A288" s="1">
        <v>287</v>
      </c>
      <c r="B288" s="1" t="s">
        <v>300</v>
      </c>
      <c r="C288" s="1" t="s">
        <v>1295</v>
      </c>
      <c r="D288" s="12" t="s">
        <v>1296</v>
      </c>
      <c r="E288" s="1" t="s">
        <v>860</v>
      </c>
      <c r="F288" s="1"/>
      <c r="G288" s="1" t="s">
        <v>56</v>
      </c>
      <c r="H288" s="1">
        <v>0</v>
      </c>
      <c r="J288" s="1">
        <v>200</v>
      </c>
      <c r="K288" s="2" t="str">
        <f>CHAR(34)&amp;SUBSTITUTE(SUBSTITUTE(Table4[[#This Row],[Description]],CHAR(10),"&lt;br&gt;"),CHAR(13),"")&amp;CHAR(34)</f>
        <v>"Headshots may kill prey like Deer and Antelope instantly."</v>
      </c>
      <c r="L288" s="8" t="str" cm="1">
        <f t="array" ref="L28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Sharpshooter_6,Shoot an enemy in the head,"Headshots may kill prey like Deer and Antelope instantly.",/Game/UI/Textures/GUIs/ExilesJourney/Icons/icon_journeytype_dominate.icon_journeytype_dominate,200,HeadShot,None,0,FALSE</v>
      </c>
      <c r="M288" s="11" t="str">
        <f>""</f>
        <v/>
      </c>
    </row>
    <row r="289" spans="1:13" ht="45" x14ac:dyDescent="0.25">
      <c r="A289" s="1">
        <v>288</v>
      </c>
      <c r="B289" s="1" t="s">
        <v>301</v>
      </c>
      <c r="C289" s="1" t="s">
        <v>1297</v>
      </c>
      <c r="D289" s="12" t="s">
        <v>588</v>
      </c>
      <c r="E289" s="1" t="s">
        <v>842</v>
      </c>
      <c r="F289" s="1"/>
      <c r="G289" s="1" t="s">
        <v>56</v>
      </c>
      <c r="H289" s="1">
        <v>0</v>
      </c>
      <c r="J289" s="1">
        <v>25</v>
      </c>
      <c r="K289" s="2" t="str">
        <f>CHAR(34)&amp;SUBSTITUTE(SUBSTITUTE(Table4[[#This Row],[Description]],CHAR(10),"&lt;br&gt;"),CHAR(13),"")&amp;CHAR(34)</f>
        <v>"Certain weapons, such as Two-Handed swords, rely mostly on your Strength to deliver damage. Try different weapon types to find out which one is the right one for you."</v>
      </c>
      <c r="L289" s="8" t="str" cm="1">
        <f t="array" ref="L28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Soldier_2,Defeat an enemy with a Strength Weapon,"Certain weapons, such as Two-Handed swords, rely mostly on your Strength to deliver damage. Try different weapon types to find out which one is the right one for you.",/Game/UI/Textures/GUIs/ExilesJourney/Icons/icon_journeytype_dominate.icon_journeytype_dominate,25,KillUsingStrengthWeapon,None,0,FALSE</v>
      </c>
      <c r="M289" s="11" t="str">
        <f>""</f>
        <v/>
      </c>
    </row>
    <row r="290" spans="1:13" ht="90" x14ac:dyDescent="0.25">
      <c r="A290" s="1">
        <v>289</v>
      </c>
      <c r="B290" s="1" t="s">
        <v>302</v>
      </c>
      <c r="C290" s="1" t="s">
        <v>1298</v>
      </c>
      <c r="D290" s="12" t="s">
        <v>1677</v>
      </c>
      <c r="E290" s="1"/>
      <c r="F290" s="1"/>
      <c r="G290" s="1" t="s">
        <v>52</v>
      </c>
      <c r="H290" s="1">
        <v>0</v>
      </c>
      <c r="J290" s="1">
        <v>50</v>
      </c>
      <c r="K290" s="2" t="str">
        <f>CHAR(34)&amp;SUBSTITUTE(SUBSTITUTE(Table4[[#This Row],[Description]],CHAR(10),"&lt;br&gt;"),CHAR(13),"")&amp;CHAR(34)</f>
        <v>"Increasing your Strength attribute will improve the damage of Strength weapons. You will also unlock powerful Perks as you spend more attribute points in Strength.&lt;br&gt;&lt;br&gt;You can access the Attributes menu by pressing {TogglePaperdollGUI}."</v>
      </c>
      <c r="L290" s="8" t="str" cm="1">
        <f t="array" ref="L29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Soldier_3,Invest 5 attribute points into Strength,"Increasing your Strength attribute will improve the damage of Strength weapons. You will also unlock powerful Perks as you spend more attribute points in Strength.&lt;br&gt;&lt;br&gt;You can access the Attributes menu by pressing {TogglePaperdollGUI}.",/Game/UI/Textures/GUIs/ExilesJourney/Icons/icon_journeytype_knowledge.icon_journeytype_knowledge,50,None,None,0,FALSE</v>
      </c>
      <c r="M290" s="11" t="str">
        <f>""</f>
        <v/>
      </c>
    </row>
    <row r="291" spans="1:13" ht="60" x14ac:dyDescent="0.25">
      <c r="A291" s="1">
        <v>290</v>
      </c>
      <c r="B291" s="1" t="s">
        <v>303</v>
      </c>
      <c r="C291" s="1" t="s">
        <v>1299</v>
      </c>
      <c r="D291" s="12" t="s">
        <v>1678</v>
      </c>
      <c r="E291" s="1" t="s">
        <v>670</v>
      </c>
      <c r="F291" s="1"/>
      <c r="G291" s="1" t="s">
        <v>56</v>
      </c>
      <c r="H291" s="1">
        <v>0</v>
      </c>
      <c r="J291" s="1">
        <v>100</v>
      </c>
      <c r="K291" s="2" t="str">
        <f>CHAR(34)&amp;SUBSTITUTE(SUBSTITUTE(Table4[[#This Row],[Description]],CHAR(10),"&lt;br&gt;"),CHAR(13),"")&amp;CHAR(34)</f>
        <v>"Heavy and Light attacks differ in execution speed and may have other effects tied to them.&lt;br&gt;&lt;br&gt;Heavy attacks are performed by pressing the {SpecialActionV2}. "</v>
      </c>
      <c r="L291" s="8" t="str" cm="1">
        <f t="array" ref="L29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Soldier_4,Perform a Heavy Attack,"Heavy and Light attacks differ in execution speed and may have other effects tied to them.&lt;br&gt;&lt;br&gt;Heavy attacks are performed by pressing the {SpecialActionV2}. ",/Game/UI/Textures/GUIs/ExilesJourney/Icons/icon_journeytype_dominate.icon_journeytype_dominate,100,HeavyAttack,None,0,FALSE</v>
      </c>
      <c r="M291" s="11" t="str">
        <f>""</f>
        <v/>
      </c>
    </row>
    <row r="292" spans="1:13" ht="90" x14ac:dyDescent="0.25">
      <c r="A292" s="1">
        <v>291</v>
      </c>
      <c r="B292" s="1" t="s">
        <v>304</v>
      </c>
      <c r="C292" s="1" t="s">
        <v>1300</v>
      </c>
      <c r="D292" s="12" t="s">
        <v>1677</v>
      </c>
      <c r="E292" s="1"/>
      <c r="F292" s="1"/>
      <c r="G292" s="1" t="s">
        <v>52</v>
      </c>
      <c r="H292" s="1">
        <v>0</v>
      </c>
      <c r="J292" s="1">
        <v>150</v>
      </c>
      <c r="K292" s="2" t="str">
        <f>CHAR(34)&amp;SUBSTITUTE(SUBSTITUTE(Table4[[#This Row],[Description]],CHAR(10),"&lt;br&gt;"),CHAR(13),"")&amp;CHAR(34)</f>
        <v>"Increasing your Strength attribute will improve the damage of Strength weapons. You will also unlock powerful Perks as you spend more attribute points in Strength.&lt;br&gt;&lt;br&gt;You can access the Attributes menu by pressing {TogglePaperdollGUI}."</v>
      </c>
      <c r="L292" s="8" t="str" cm="1">
        <f t="array" ref="L29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Soldier_5,Invest 10 attribute points into Strength,"Increasing your Strength attribute will improve the damage of Strength weapons. You will also unlock powerful Perks as you spend more attribute points in Strength.&lt;br&gt;&lt;br&gt;You can access the Attributes menu by pressing {TogglePaperdollGUI}.",/Game/UI/Textures/GUIs/ExilesJourney/Icons/icon_journeytype_knowledge.icon_journeytype_knowledge,150,None,None,0,FALSE</v>
      </c>
      <c r="M292" s="11" t="str">
        <f>""</f>
        <v/>
      </c>
    </row>
    <row r="293" spans="1:13" ht="105" x14ac:dyDescent="0.25">
      <c r="A293" s="1">
        <v>292</v>
      </c>
      <c r="B293" s="1" t="s">
        <v>305</v>
      </c>
      <c r="C293" s="1" t="s">
        <v>1301</v>
      </c>
      <c r="D293" s="12" t="s">
        <v>1302</v>
      </c>
      <c r="E293" s="1" t="s">
        <v>597</v>
      </c>
      <c r="F293" s="1"/>
      <c r="G293" s="1" t="s">
        <v>56</v>
      </c>
      <c r="H293" s="1">
        <v>0</v>
      </c>
      <c r="J293" s="1">
        <v>200</v>
      </c>
      <c r="K293" s="2" t="str">
        <f>CHAR(34)&amp;SUBSTITUTE(SUBSTITUTE(Table4[[#This Row],[Description]],CHAR(10),"&lt;br&gt;"),CHAR(13),"")&amp;CHAR(34)</f>
        <v>"Combo attacks are executed if you press the Light or Heavy attack buttons while performing an attack. &lt;br&gt;&lt;br&gt;You can start attacking with light attacks and switch to heavy attacks or vice versa at any time during a combo.&lt;br&gt;&lt;br&gt;The final attack of a combo is called a Finisher."</v>
      </c>
      <c r="L293" s="8" t="str" cm="1">
        <f t="array" ref="L29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Soldier_6,Perform a Heavy Combo-Finisher,"Combo attacks are executed if you press the Light or Heavy attack buttons while performing an attack. &lt;br&gt;&lt;br&gt;You can start attacking with light attacks and switch to heavy attacks or vice versa at any time during a combo.&lt;br&gt;&lt;br&gt;The final attack of a combo is called a Finisher.",/Game/UI/Textures/GUIs/ExilesJourney/Icons/icon_journeytype_dominate.icon_journeytype_dominate,200,HeavyFinisher,None,0,FALSE</v>
      </c>
      <c r="M293" s="11" t="str">
        <f>""</f>
        <v/>
      </c>
    </row>
    <row r="294" spans="1:13" ht="45" x14ac:dyDescent="0.25">
      <c r="A294" s="1">
        <v>293</v>
      </c>
      <c r="B294" s="1" t="s">
        <v>306</v>
      </c>
      <c r="C294" s="1" t="s">
        <v>1303</v>
      </c>
      <c r="D294" s="12" t="s">
        <v>1492</v>
      </c>
      <c r="E294" s="1"/>
      <c r="F294" s="1"/>
      <c r="G294" s="1" t="s">
        <v>52</v>
      </c>
      <c r="H294" s="1">
        <v>0</v>
      </c>
      <c r="J294" s="1">
        <v>250</v>
      </c>
      <c r="K294" s="2" t="str">
        <f>CHAR(34)&amp;SUBSTITUTE(SUBSTITUTE(Table4[[#This Row],[Description]],CHAR(10),"&lt;br&gt;"),CHAR(13),"")&amp;CHAR(34)</f>
        <v>"Increasing your Strength attribute will improve the damage of Strength weapons. You will also unlock powerful Perks as you spend more attribute points in Strength."</v>
      </c>
      <c r="L294" s="8" t="str" cm="1">
        <f t="array" ref="L29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Soldier_7,Invest 15 attribute points into Strength,"Increasing your Strength attribute will improve the damage of Strength weapons. You will also unlock powerful Perks as you spend more attribute points in Strength.",/Game/UI/Textures/GUIs/ExilesJourney/Icons/icon_journeytype_knowledge.icon_journeytype_knowledge,250,None,None,0,FALSE</v>
      </c>
      <c r="M294" s="11" t="str">
        <f>""</f>
        <v/>
      </c>
    </row>
    <row r="295" spans="1:13" ht="45" x14ac:dyDescent="0.25">
      <c r="A295" s="1">
        <v>294</v>
      </c>
      <c r="B295" s="1" t="s">
        <v>307</v>
      </c>
      <c r="C295" s="1" t="s">
        <v>973</v>
      </c>
      <c r="D295" s="12" t="s">
        <v>886</v>
      </c>
      <c r="E295" s="1" t="s">
        <v>831</v>
      </c>
      <c r="F295" s="1"/>
      <c r="G295" s="1" t="s">
        <v>57</v>
      </c>
      <c r="H295" s="1">
        <v>0</v>
      </c>
      <c r="J295" s="1">
        <v>625</v>
      </c>
      <c r="K295" s="2" t="str">
        <f>CHAR(34)&amp;SUBSTITUTE(SUBSTITUTE(Table4[[#This Row],[Description]],CHAR(10),"&lt;br&gt;"),CHAR(13),"")&amp;CHAR(34)</f>
        <v>"Heavy armor is bulky and heavy but strong. It may not be the best armor to climb mountains in, but this is offset by unmatched damage mitigation."</v>
      </c>
      <c r="L295" s="8" t="str" cm="1">
        <f t="array" ref="L29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Soldier_8,Wear a piece of Heavy Armor,"Heavy armor is bulky and heavy but strong. It may not be the best armor to climb mountains in, but this is offset by unmatched damage mitigation.",/Game/UI/Textures/GUIs/ExilesJourney/Icons/icon_journeytype_survive.icon_journeytype_survive,625,EquipHeavyArmor,None,0,FALSE</v>
      </c>
      <c r="M295" s="11" t="str">
        <f>""</f>
        <v/>
      </c>
    </row>
    <row r="296" spans="1:13" ht="45" x14ac:dyDescent="0.25">
      <c r="A296" s="1">
        <v>295</v>
      </c>
      <c r="B296" s="1" t="s">
        <v>308</v>
      </c>
      <c r="C296" s="1" t="s">
        <v>1304</v>
      </c>
      <c r="D296" s="12" t="s">
        <v>1492</v>
      </c>
      <c r="E296" s="1"/>
      <c r="F296" s="1"/>
      <c r="G296" s="1" t="s">
        <v>52</v>
      </c>
      <c r="H296" s="1">
        <v>0</v>
      </c>
      <c r="J296" s="1">
        <v>500</v>
      </c>
      <c r="K296" s="2" t="str">
        <f>CHAR(34)&amp;SUBSTITUTE(SUBSTITUTE(Table4[[#This Row],[Description]],CHAR(10),"&lt;br&gt;"),CHAR(13),"")&amp;CHAR(34)</f>
        <v>"Increasing your Strength attribute will improve the damage of Strength weapons. You will also unlock powerful Perks as you spend more attribute points in Strength."</v>
      </c>
      <c r="L296" s="8" t="str" cm="1">
        <f t="array" ref="L29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Soldier_9,Invest 20 attribute points into Strength,"Increasing your Strength attribute will improve the damage of Strength weapons. You will also unlock powerful Perks as you spend more attribute points in Strength.",/Game/UI/Textures/GUIs/ExilesJourney/Icons/icon_journeytype_knowledge.icon_journeytype_knowledge,500,None,None,0,FALSE</v>
      </c>
      <c r="M296" s="11" t="str">
        <f>""</f>
        <v/>
      </c>
    </row>
    <row r="297" spans="1:13" ht="45" x14ac:dyDescent="0.25">
      <c r="A297" s="1">
        <v>296</v>
      </c>
      <c r="B297" s="1" t="s">
        <v>309</v>
      </c>
      <c r="C297" s="1" t="s">
        <v>1305</v>
      </c>
      <c r="D297" s="12" t="s">
        <v>1306</v>
      </c>
      <c r="E297" s="1"/>
      <c r="F297" s="1"/>
      <c r="G297" s="1" t="s">
        <v>56</v>
      </c>
      <c r="H297" s="1">
        <v>0</v>
      </c>
      <c r="J297" s="1">
        <v>5</v>
      </c>
      <c r="K297" s="2" t="str">
        <f>CHAR(34)&amp;SUBSTITUTE(SUBSTITUTE(Table4[[#This Row],[Description]],CHAR(10),"&lt;br&gt;"),CHAR(13),"")&amp;CHAR(34)</f>
        <v>"To learn the art of sorcery, you will need to find where to seek its source. By defeating sorcerers found at enemy encampments, you too can learn where to unlock the power of sorcery."</v>
      </c>
      <c r="L297" s="8" t="str" cm="1">
        <f t="array" ref="L29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Sorcerer_1,Find and Defeat a Sorcerer,"To learn the art of sorcery, you will need to find where to seek its source. By defeating sorcerers found at enemy encampments, you too can learn where to unlock the power of sorcery.",/Game/UI/Textures/GUIs/ExilesJourney/Icons/icon_journeytype_dominate.icon_journeytype_dominate,5,None,None,0,FALSE</v>
      </c>
      <c r="M297" s="11" t="str">
        <f>""</f>
        <v/>
      </c>
    </row>
    <row r="298" spans="1:13" ht="30" x14ac:dyDescent="0.25">
      <c r="A298" s="1">
        <v>297</v>
      </c>
      <c r="B298" s="1" t="s">
        <v>310</v>
      </c>
      <c r="C298" s="1" t="s">
        <v>1307</v>
      </c>
      <c r="D298" s="12" t="s">
        <v>557</v>
      </c>
      <c r="E298" s="1" t="s">
        <v>653</v>
      </c>
      <c r="F298" s="1"/>
      <c r="G298" s="1" t="s">
        <v>54</v>
      </c>
      <c r="H298" s="1">
        <v>0</v>
      </c>
      <c r="J298" s="1">
        <v>25</v>
      </c>
      <c r="K298" s="2" t="str">
        <f>CHAR(34)&amp;SUBSTITUTE(SUBSTITUTE(Table4[[#This Row],[Description]],CHAR(10),"&lt;br&gt;"),CHAR(13),"")&amp;CHAR(34)</f>
        <v>"The map dropped from the defeated sorcerer leads to where the secrets of sorcery can be learned."</v>
      </c>
      <c r="L298" s="8" t="str" cm="1">
        <f t="array" ref="L29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Sorcerer_2,Find the hidden Sorcerer's Cave,"The map dropped from the defeated sorcerer leads to where the secrets of sorcery can be learned.",/Game/UI/Textures/GUIs/ExilesJourney/Icons/icon_journeytype_explore.icon_journeytype_explore,25,VisitHiddenCave,None,0,FALSE</v>
      </c>
      <c r="M298" s="11" t="str">
        <f>""</f>
        <v/>
      </c>
    </row>
    <row r="299" spans="1:13" ht="30" x14ac:dyDescent="0.25">
      <c r="A299" s="1">
        <v>298</v>
      </c>
      <c r="B299" s="1" t="s">
        <v>311</v>
      </c>
      <c r="C299" s="1" t="s">
        <v>1308</v>
      </c>
      <c r="D299" s="12" t="s">
        <v>1309</v>
      </c>
      <c r="E299" s="1" t="s">
        <v>803</v>
      </c>
      <c r="F299" s="1"/>
      <c r="G299" s="1" t="s">
        <v>52</v>
      </c>
      <c r="H299" s="1">
        <v>0</v>
      </c>
      <c r="J299" s="1">
        <v>50</v>
      </c>
      <c r="K299" s="2" t="str">
        <f>CHAR(34)&amp;SUBSTITUTE(SUBSTITUTE(Table4[[#This Row],[Description]],CHAR(10),"&lt;br&gt;"),CHAR(13),"")&amp;CHAR(34)</f>
        <v>"By touching the Tome of Kurak, you will gain blasphemous and sorcerous powers."</v>
      </c>
      <c r="L299" s="8" t="str" cm="1">
        <f t="array" ref="L29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Sorcerer_3,Touch the Tome of Kurak,"By touching the Tome of Kurak, you will gain blasphemous and sorcerous powers.",/Game/UI/Textures/GUIs/ExilesJourney/Icons/icon_journeytype_knowledge.icon_journeytype_knowledge,50,TomeOfKurak,None,0,FALSE</v>
      </c>
      <c r="M299" s="11" t="str">
        <f>""</f>
        <v/>
      </c>
    </row>
    <row r="300" spans="1:13" ht="75" x14ac:dyDescent="0.25">
      <c r="A300" s="1">
        <v>299</v>
      </c>
      <c r="B300" s="1" t="s">
        <v>312</v>
      </c>
      <c r="C300" s="1" t="s">
        <v>1581</v>
      </c>
      <c r="D300" s="12" t="s">
        <v>1662</v>
      </c>
      <c r="E300" s="1" t="s">
        <v>769</v>
      </c>
      <c r="F300" s="1"/>
      <c r="G300" s="1" t="s">
        <v>53</v>
      </c>
      <c r="H300" s="1">
        <v>0</v>
      </c>
      <c r="J300" s="1">
        <v>150</v>
      </c>
      <c r="K300" s="2" t="str">
        <f>CHAR(34)&amp;SUBSTITUTE(SUBSTITUTE(Table4[[#This Row],[Description]],CHAR(10),"&lt;br&gt;"),CHAR(13),"")&amp;CHAR(34)</f>
        <v>"The Thaumaturgy Bench is the sorcerer's primary venue for the crafting of sorcery-related objects and items.&lt;br&gt;&lt;br&gt;Access the Thaumaturgy Bench by pressing {InteractKey} while looking at it."</v>
      </c>
      <c r="L300" s="8" t="str" cm="1">
        <f t="array" ref="L30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Sorcerer_5,Access or Place a Thaumaturgy Bench,"The Thaumaturgy Bench is the sorcerer's primary venue for the crafting of sorcery-related objects and items.&lt;br&gt;&lt;br&gt;Access the Thaumaturgy Bench by pressing {InteractKey} while looking at it.",/Game/UI/Textures/GUIs/ExilesJourney/Icons/icon_journeytype_craft.icon_journeytype_craft,150,ThaumaturgyBench,None,0,FALSE</v>
      </c>
      <c r="M300" s="11" t="str">
        <f>""</f>
        <v/>
      </c>
    </row>
    <row r="301" spans="1:13" ht="60" x14ac:dyDescent="0.25">
      <c r="A301" s="1">
        <v>300</v>
      </c>
      <c r="B301" s="1" t="s">
        <v>1089</v>
      </c>
      <c r="C301" s="1" t="s">
        <v>1090</v>
      </c>
      <c r="D301" s="12" t="s">
        <v>1493</v>
      </c>
      <c r="E301" s="1" t="s">
        <v>1428</v>
      </c>
      <c r="F301" s="1"/>
      <c r="G301" s="1" t="s">
        <v>53</v>
      </c>
      <c r="H301" s="1">
        <v>0</v>
      </c>
      <c r="J301" s="1">
        <v>175</v>
      </c>
      <c r="K301" s="2" t="str">
        <f>CHAR(34)&amp;SUBSTITUTE(SUBSTITUTE(Table4[[#This Row],[Description]],CHAR(10),"&lt;br&gt;"),CHAR(13),"")&amp;CHAR(34)</f>
        <v>"Your Tome of Kurak can be upgraded to provide more spells. Upgrading it requires materials typically obtained from Sorcerers.&lt;br&gt;&lt;br&gt;Get these materials and upgrade your Tome."</v>
      </c>
      <c r="L301" s="8" t="str" cm="1">
        <f t="array" ref="L30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Sorcerer_5b,Upgrade your Tome of Kurak,"Your Tome of Kurak can be upgraded to provide more spells. Upgrading it requires materials typically obtained from Sorcerers.&lt;br&gt;&lt;br&gt;Get these materials and upgrade your Tome.",/Game/UI/Textures/GUIs/ExilesJourney/Icons/icon_journeytype_craft.icon_journeytype_craft,175,Kurakupgrade,None,0,FALSE</v>
      </c>
      <c r="M301" s="11" t="str">
        <f>""</f>
        <v/>
      </c>
    </row>
    <row r="302" spans="1:13" ht="75" x14ac:dyDescent="0.25">
      <c r="A302" s="1">
        <v>301</v>
      </c>
      <c r="B302" s="1" t="s">
        <v>313</v>
      </c>
      <c r="C302" s="1" t="s">
        <v>1310</v>
      </c>
      <c r="D302" s="12" t="s">
        <v>1679</v>
      </c>
      <c r="E302" s="1" t="s">
        <v>791</v>
      </c>
      <c r="F302" s="1"/>
      <c r="G302" s="1" t="s">
        <v>56</v>
      </c>
      <c r="H302" s="1">
        <v>0</v>
      </c>
      <c r="J302" s="1">
        <v>200</v>
      </c>
      <c r="K302" s="2" t="str">
        <f>CHAR(34)&amp;SUBSTITUTE(SUBSTITUTE(Table4[[#This Row],[Description]],CHAR(10),"&lt;br&gt;"),CHAR(13),"")&amp;CHAR(34)</f>
        <v>"Spells are cast by combining words of power to evoke ancient power.&lt;br&gt;&lt;br&gt;Equip your Focus and press {PrimaryActionV2} to engage with the different words of power to cast a variety of spells."</v>
      </c>
      <c r="L302" s="8" t="str" cm="1">
        <f t="array" ref="L30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Sorcerer_6,Cast a spell,"Spells are cast by combining words of power to evoke ancient power.&lt;br&gt;&lt;br&gt;Equip your Focus and press {PrimaryActionV2} to engage with the different words of power to cast a variety of spells.",/Game/UI/Textures/GUIs/ExilesJourney/Icons/icon_journeytype_dominate.icon_journeytype_dominate,200,CastSpell,None,0,FALSE</v>
      </c>
      <c r="M302" s="11" t="str">
        <f>""</f>
        <v/>
      </c>
    </row>
    <row r="303" spans="1:13" ht="45" x14ac:dyDescent="0.25">
      <c r="A303" s="1">
        <v>302</v>
      </c>
      <c r="B303" s="1" t="s">
        <v>314</v>
      </c>
      <c r="C303" s="1" t="s">
        <v>1311</v>
      </c>
      <c r="D303" s="12" t="s">
        <v>1312</v>
      </c>
      <c r="E303" s="1" t="s">
        <v>726</v>
      </c>
      <c r="F303" s="1"/>
      <c r="G303" s="1" t="s">
        <v>56</v>
      </c>
      <c r="H303" s="1">
        <v>0</v>
      </c>
      <c r="J303" s="1">
        <v>250</v>
      </c>
      <c r="K303" s="2" t="str">
        <f>CHAR(34)&amp;SUBSTITUTE(SUBSTITUTE(Table4[[#This Row],[Description]],CHAR(10),"&lt;br&gt;"),CHAR(13),"")&amp;CHAR(34)</f>
        <v>"Certain spells can only be performed with sorcerous objects such as the Shallow Grave and are accessed in the same way that normal crafting is."</v>
      </c>
      <c r="L303" s="8" t="str" cm="1">
        <f t="array" ref="L30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Sorcerer_7,Perform a ritual,"Certain spells can only be performed with sorcerous objects such as the Shallow Grave and are accessed in the same way that normal crafting is.",/Game/UI/Textures/GUIs/ExilesJourney/Icons/icon_journeytype_dominate.icon_journeytype_dominate,250,Ritual,None,0,FALSE</v>
      </c>
      <c r="M303" s="11" t="str">
        <f>""</f>
        <v/>
      </c>
    </row>
    <row r="304" spans="1:13" ht="75" x14ac:dyDescent="0.25">
      <c r="A304" s="1">
        <v>303</v>
      </c>
      <c r="B304" s="1" t="s">
        <v>315</v>
      </c>
      <c r="C304" s="1" t="s">
        <v>1559</v>
      </c>
      <c r="D304" s="12" t="s">
        <v>1680</v>
      </c>
      <c r="E304" s="1" t="s">
        <v>747</v>
      </c>
      <c r="F304" s="1"/>
      <c r="G304" s="1" t="s">
        <v>53</v>
      </c>
      <c r="H304" s="1">
        <v>0</v>
      </c>
      <c r="J304" s="1">
        <v>25</v>
      </c>
      <c r="K304" s="2" t="str">
        <f>CHAR(34)&amp;SUBSTITUTE(SUBSTITUTE(Table4[[#This Row],[Description]],CHAR(10),"&lt;br&gt;"),CHAR(13),"")&amp;CHAR(34)</f>
        <v>"Firebowl Cauldrons provide Blacksmiths the ability to craft Steelfire, a core component of crafting Steel from Iron.&lt;br&gt;&lt;br&gt;Access the Firebowl Cauldron by pressing {InteractKey} while looking at it."</v>
      </c>
      <c r="L304" s="8" t="str" cm="1">
        <f t="array" ref="L30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Steelsmith_2,Access or Place a Firebowl Cauldron,"Firebowl Cauldrons provide Blacksmiths the ability to craft Steelfire, a core component of crafting Steel from Iron.&lt;br&gt;&lt;br&gt;Access the Firebowl Cauldron by pressing {InteractKey} while looking at it.",/Game/UI/Textures/GUIs/ExilesJourney/Icons/icon_journeytype_craft.icon_journeytype_craft,25,FirebowlCauldron,None,0,FALSE</v>
      </c>
      <c r="M304" s="11" t="str">
        <f>""</f>
        <v/>
      </c>
    </row>
    <row r="305" spans="1:13" ht="75" x14ac:dyDescent="0.25">
      <c r="A305" s="1">
        <v>304</v>
      </c>
      <c r="B305" s="1" t="s">
        <v>316</v>
      </c>
      <c r="C305" s="1" t="s">
        <v>1313</v>
      </c>
      <c r="D305" s="12" t="s">
        <v>1494</v>
      </c>
      <c r="E305" s="1"/>
      <c r="F305" s="1"/>
      <c r="G305" s="1" t="s">
        <v>53</v>
      </c>
      <c r="H305" s="1">
        <v>0</v>
      </c>
      <c r="I305" s="4" t="s">
        <v>49</v>
      </c>
      <c r="J305" s="1">
        <v>50</v>
      </c>
      <c r="K305" s="2" t="str">
        <f>CHAR(34)&amp;SUBSTITUTE(SUBSTITUTE(Table4[[#This Row],[Description]],CHAR(10),"&lt;br&gt;"),CHAR(13),"")&amp;CHAR(34)</f>
        <v>"Place bark and hide in the Dryer's inventory and activate it by pressing the Play button. &lt;br&gt;&lt;br&gt;After the hide has dried, take the tar from the Tannery inventory for yourself."</v>
      </c>
      <c r="L305" s="8" t="str" cm="1">
        <f t="array" ref="L30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Steelsmith_3,Craft Tar in a Tannery,"Place bark and hide in the Dryer's inventory and activate it by pressing the Play button. &lt;br&gt;&lt;br&gt;After the hide has dried, take the tar from the Tannery inventory for yourself.",/Game/UI/Textures/GUIs/ExilesJourney/Icons/icon_journeytype_craft.icon_journeytype_craft,50,None,None,0,TRUE</v>
      </c>
      <c r="M305" s="11" t="str">
        <f>""</f>
        <v/>
      </c>
    </row>
    <row r="306" spans="1:13" ht="90" x14ac:dyDescent="0.25">
      <c r="A306" s="1">
        <v>305</v>
      </c>
      <c r="B306" s="1" t="s">
        <v>317</v>
      </c>
      <c r="C306" s="1" t="s">
        <v>1314</v>
      </c>
      <c r="D306" s="12" t="s">
        <v>1681</v>
      </c>
      <c r="E306" s="1"/>
      <c r="F306" s="1"/>
      <c r="G306" s="1" t="s">
        <v>55</v>
      </c>
      <c r="H306" s="1">
        <v>0</v>
      </c>
      <c r="I306" s="4" t="s">
        <v>49</v>
      </c>
      <c r="J306" s="1">
        <v>100</v>
      </c>
      <c r="K306" s="2" t="str">
        <f>CHAR(34)&amp;SUBSTITUTE(SUBSTITUTE(Table4[[#This Row],[Description]],CHAR(10),"&lt;br&gt;"),CHAR(13),"")&amp;CHAR(34)</f>
        <v>"Brimstone is harvested with a Pick. You can find Brimstone in the world, and they are identifiable by their yellow tint or stalagmite shape.&lt;br&gt;&lt;br&gt;Equip a Pick and swing it at Brimstone nodes with {PrimaryActionV2}."</v>
      </c>
      <c r="L306" s="8" t="str" cm="1">
        <f t="array" ref="L30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Steelsmith_4,Gather Brimstone,"Brimstone is harvested with a Pick. You can find Brimstone in the world, and they are identifiable by their yellow tint or stalagmite shape.&lt;br&gt;&lt;br&gt;Equip a Pick and swing it at Brimstone nodes with {PrimaryActionV2}.",/Game/UI/Textures/GUIs/ExilesJourney/Icons/icon_journeytype_acquire.icon_journeytype_acquire,100,None,None,0,TRUE</v>
      </c>
      <c r="M306" s="11" t="str">
        <f>""</f>
        <v/>
      </c>
    </row>
    <row r="307" spans="1:13" ht="60" x14ac:dyDescent="0.25">
      <c r="A307" s="1">
        <v>306</v>
      </c>
      <c r="B307" s="1" t="s">
        <v>318</v>
      </c>
      <c r="C307" s="1" t="s">
        <v>1315</v>
      </c>
      <c r="D307" s="12" t="s">
        <v>1316</v>
      </c>
      <c r="E307" s="1" t="s">
        <v>727</v>
      </c>
      <c r="F307" s="1"/>
      <c r="G307" s="1" t="s">
        <v>53</v>
      </c>
      <c r="H307" s="1">
        <v>0</v>
      </c>
      <c r="I307" s="4" t="s">
        <v>49</v>
      </c>
      <c r="J307" s="1">
        <v>150</v>
      </c>
      <c r="K307" s="2" t="str">
        <f>CHAR(34)&amp;SUBSTITUTE(SUBSTITUTE(Table4[[#This Row],[Description]],CHAR(10),"&lt;br&gt;"),CHAR(13),"")&amp;CHAR(34)</f>
        <v>"Steelfire is crafted in a Firebowl Cauldron and is a key ingredient in recipes such as Steel Bars and Dragonpowder.&lt;br&gt;&lt;br&gt;Craft Steelfire in the crafting panel of a Firebowl Cauldron."</v>
      </c>
      <c r="L307" s="8" t="str" cm="1">
        <f t="array" ref="L30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Steelsmith_5,Craft Steelfire,"Steelfire is crafted in a Firebowl Cauldron and is a key ingredient in recipes such as Steel Bars and Dragonpowder.&lt;br&gt;&lt;br&gt;Craft Steelfire in the crafting panel of a Firebowl Cauldron.",/Game/UI/Textures/GUIs/ExilesJourney/Icons/icon_journeytype_craft.icon_journeytype_craft,150,CraftSteelfire,None,0,TRUE</v>
      </c>
      <c r="M307" s="11" t="str">
        <f>""</f>
        <v/>
      </c>
    </row>
    <row r="308" spans="1:13" ht="75" x14ac:dyDescent="0.25">
      <c r="A308" s="1">
        <v>307</v>
      </c>
      <c r="B308" s="1" t="s">
        <v>319</v>
      </c>
      <c r="C308" s="1" t="s">
        <v>1317</v>
      </c>
      <c r="D308" s="12" t="s">
        <v>1495</v>
      </c>
      <c r="E308" s="1"/>
      <c r="F308" s="1"/>
      <c r="G308" s="1" t="s">
        <v>53</v>
      </c>
      <c r="H308" s="1">
        <v>0</v>
      </c>
      <c r="I308" s="4" t="s">
        <v>49</v>
      </c>
      <c r="J308" s="1">
        <v>200</v>
      </c>
      <c r="K308" s="2" t="str">
        <f>CHAR(34)&amp;SUBSTITUTE(SUBSTITUTE(Table4[[#This Row],[Description]],CHAR(10),"&lt;br&gt;"),CHAR(13),"")&amp;CHAR(34)</f>
        <v>"Place Iron Bars, Steelfire, and fuel in the Furnace inventory and activate it by pressing the Play button. &lt;br&gt;&lt;br&gt;After the Steel bar has been smelted, take it from the Furnace inventory for yourself."</v>
      </c>
      <c r="L308" s="8" t="str" cm="1">
        <f t="array" ref="L30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Steelsmith_6,Craft a Steel Bar,"Place Iron Bars, Steelfire, and fuel in the Furnace inventory and activate it by pressing the Play button. &lt;br&gt;&lt;br&gt;After the Steel bar has been smelted, take it from the Furnace inventory for yourself.",/Game/UI/Textures/GUIs/ExilesJourney/Icons/icon_journeytype_craft.icon_journeytype_craft,200,None,None,0,TRUE</v>
      </c>
      <c r="M308" s="11" t="str">
        <f>""</f>
        <v/>
      </c>
    </row>
    <row r="309" spans="1:13" ht="45" x14ac:dyDescent="0.25">
      <c r="A309" s="1">
        <v>308</v>
      </c>
      <c r="B309" s="1" t="s">
        <v>320</v>
      </c>
      <c r="C309" s="1" t="s">
        <v>1318</v>
      </c>
      <c r="D309" s="12" t="s">
        <v>1496</v>
      </c>
      <c r="E309" s="1"/>
      <c r="F309" s="1"/>
      <c r="G309" s="1" t="s">
        <v>52</v>
      </c>
      <c r="H309" s="1">
        <v>0</v>
      </c>
      <c r="J309" s="1">
        <v>250</v>
      </c>
      <c r="K309" s="2" t="str">
        <f>CHAR(34)&amp;SUBSTITUTE(SUBSTITUTE(Table4[[#This Row],[Description]],CHAR(10),"&lt;br&gt;"),CHAR(13),"")&amp;CHAR(34)</f>
        <v>"Steel tools are durable and produce more resources when used.&lt;br&gt;&lt;br&gt;Unlock Steel Tools from the Knowledge menu."</v>
      </c>
      <c r="L309" s="8" t="str" cm="1">
        <f t="array" ref="L30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Steelsmith_7,Unlock the Steel tools Knowledge,"Steel tools are durable and produce more resources when used.&lt;br&gt;&lt;br&gt;Unlock Steel Tools from the Knowledge menu.",/Game/UI/Textures/GUIs/ExilesJourney/Icons/icon_journeytype_knowledge.icon_journeytype_knowledge,250,None,None,0,FALSE</v>
      </c>
      <c r="M309" s="11" t="str">
        <f>""</f>
        <v/>
      </c>
    </row>
    <row r="310" spans="1:13" ht="60" x14ac:dyDescent="0.25">
      <c r="A310" s="1">
        <v>309</v>
      </c>
      <c r="B310" s="1" t="s">
        <v>321</v>
      </c>
      <c r="C310" s="1" t="s">
        <v>1319</v>
      </c>
      <c r="D310" s="12" t="s">
        <v>1320</v>
      </c>
      <c r="E310" s="1" t="s">
        <v>728</v>
      </c>
      <c r="F310" s="1"/>
      <c r="G310" s="1" t="s">
        <v>53</v>
      </c>
      <c r="H310" s="1">
        <v>0</v>
      </c>
      <c r="I310" s="4" t="s">
        <v>49</v>
      </c>
      <c r="J310" s="1">
        <v>375</v>
      </c>
      <c r="K310" s="2" t="str">
        <f>CHAR(34)&amp;SUBSTITUTE(SUBSTITUTE(Table4[[#This Row],[Description]],CHAR(10),"&lt;br&gt;"),CHAR(13),"")&amp;CHAR(34)</f>
        <v>"Steel tools are an upgrade from Iron Tools in more than one way. They are more durable and produce more resources when used.&lt;br&gt;&lt;br&gt;Craft a Steel Tool in the crafting panel of a Blacksmith's Bench."</v>
      </c>
      <c r="L310" s="8" t="str" cm="1">
        <f t="array" ref="L31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Steelsmith_8,Craft a Steel tool,"Steel tools are an upgrade from Iron Tools in more than one way. They are more durable and produce more resources when used.&lt;br&gt;&lt;br&gt;Craft a Steel Tool in the crafting panel of a Blacksmith's Bench.",/Game/UI/Textures/GUIs/ExilesJourney/Icons/icon_journeytype_craft.icon_journeytype_craft,375,CraftSteelTool,None,0,TRUE</v>
      </c>
      <c r="M310" s="11" t="str">
        <f>""</f>
        <v/>
      </c>
    </row>
    <row r="311" spans="1:13" ht="90" x14ac:dyDescent="0.25">
      <c r="A311" s="1">
        <v>310</v>
      </c>
      <c r="B311" s="1" t="s">
        <v>322</v>
      </c>
      <c r="C311" s="1" t="s">
        <v>1321</v>
      </c>
      <c r="D311" s="12" t="s">
        <v>1497</v>
      </c>
      <c r="E311" s="1" t="s">
        <v>729</v>
      </c>
      <c r="F311" s="1"/>
      <c r="G311" s="1" t="s">
        <v>53</v>
      </c>
      <c r="H311" s="1">
        <v>0</v>
      </c>
      <c r="I311" s="4" t="s">
        <v>49</v>
      </c>
      <c r="J311" s="1">
        <v>625</v>
      </c>
      <c r="K311" s="2" t="str">
        <f>CHAR(34)&amp;SUBSTITUTE(SUBSTITUTE(Table4[[#This Row],[Description]],CHAR(10),"&lt;br&gt;"),CHAR(13),"")&amp;CHAR(34)</f>
        <v>"Steel Weapons are the most common weapons and they come in many shapes and sizes. A good steel weapon will last you a good while and outperform their Iron equivalents.&lt;br&gt;&lt;br&gt;Craft a Steel Weapon in the crafting panel of a Blacksmith's Bench."</v>
      </c>
      <c r="L311" s="8" t="str" cm="1">
        <f t="array" ref="L31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Steelsmith_10,Craft a Steel weapon,"Steel Weapons are the most common weapons and they come in many shapes and sizes. A good steel weapon will last you a good while and outperform their Iron equivalents.&lt;br&gt;&lt;br&gt;Craft a Steel Weapon in the crafting panel of a Blacksmith's Bench.",/Game/UI/Textures/GUIs/ExilesJourney/Icons/icon_journeytype_craft.icon_journeytype_craft,625,CraftSteelWeapon,None,0,TRUE</v>
      </c>
      <c r="M311" s="11" t="str">
        <f>""</f>
        <v/>
      </c>
    </row>
    <row r="312" spans="1:13" ht="90" x14ac:dyDescent="0.25">
      <c r="A312" s="1">
        <v>311</v>
      </c>
      <c r="B312" s="1" t="s">
        <v>493</v>
      </c>
      <c r="C312" s="1" t="s">
        <v>1323</v>
      </c>
      <c r="D312" s="12" t="s">
        <v>1324</v>
      </c>
      <c r="E312" s="1" t="s">
        <v>638</v>
      </c>
      <c r="F312" s="1" t="s">
        <v>1064</v>
      </c>
      <c r="G312" s="1" t="s">
        <v>54</v>
      </c>
      <c r="H312" s="1">
        <v>0</v>
      </c>
      <c r="J312" s="1">
        <v>5</v>
      </c>
      <c r="K312" s="2" t="str">
        <f>CHAR(34)&amp;SUBSTITUTE(SUBSTITUTE(Table4[[#This Row],[Description]],CHAR(10),"&lt;br&gt;"),CHAR(13),"")&amp;CHAR(34)</f>
        <v>"Leyshrines are places on the Isle of Siptah where arcane energies may gather and call upon the powers of the maelstrom to invoke a Surge. &lt;br&gt;&lt;br&gt;These leyshrines can be identified by their pyramid-like structures, surrounded by braziers."</v>
      </c>
      <c r="L312" s="8" t="str" cm="1">
        <f t="array" ref="L31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SurgeDefender_1,Discover a Leyshrine,"Leyshrines are places on the Isle of Siptah where arcane energies may gather and call upon the powers of the maelstrom to invoke a Surge. &lt;br&gt;&lt;br&gt;These leyshrines can be identified by their pyramid-like structures, surrounded by braziers.",/Game/UI/Textures/GUIs/ExilesJourney/Icons/icon_journeytype_explore.icon_journeytype_explore,5,Siptah_Leyshrine,ACH_Siptah_Leyshrine,0,FALSE</v>
      </c>
      <c r="M312" s="11" t="str">
        <f>""</f>
        <v/>
      </c>
    </row>
    <row r="313" spans="1:13" ht="45" x14ac:dyDescent="0.25">
      <c r="A313" s="1">
        <v>312</v>
      </c>
      <c r="B313" s="1" t="s">
        <v>494</v>
      </c>
      <c r="C313" s="1" t="s">
        <v>1325</v>
      </c>
      <c r="D313" s="12" t="s">
        <v>1326</v>
      </c>
      <c r="E313" s="1"/>
      <c r="F313" s="1"/>
      <c r="G313" s="1" t="s">
        <v>52</v>
      </c>
      <c r="H313" s="1">
        <v>0</v>
      </c>
      <c r="J313" s="1">
        <v>25</v>
      </c>
      <c r="K313" s="2" t="str">
        <f>CHAR(34)&amp;SUBSTITUTE(SUBSTITUTE(Table4[[#This Row],[Description]],CHAR(10),"&lt;br&gt;"),CHAR(13),"")&amp;CHAR(34)</f>
        <v>"Within the confines of the Leyshrine lies secret knowledge of Elder Constructions required for harnessing the power of the maelstrom and summoning Surges."</v>
      </c>
      <c r="L313" s="8" t="str" cm="1">
        <f t="array" ref="L31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SurgeDefender_2,Unlock the Elder Constructions Knowledge,"Within the confines of the Leyshrine lies secret knowledge of Elder Constructions required for harnessing the power of the maelstrom and summoning Surges.",/Game/UI/Textures/GUIs/ExilesJourney/Icons/icon_journeytype_knowledge.icon_journeytype_knowledge,25,None,None,0,FALSE</v>
      </c>
      <c r="M313" s="11" t="str">
        <f>""</f>
        <v/>
      </c>
    </row>
    <row r="314" spans="1:13" ht="60" x14ac:dyDescent="0.25">
      <c r="A314" s="1">
        <v>313</v>
      </c>
      <c r="B314" s="1" t="s">
        <v>1074</v>
      </c>
      <c r="C314" s="1" t="s">
        <v>1429</v>
      </c>
      <c r="D314" s="12" t="s">
        <v>1430</v>
      </c>
      <c r="E314" s="1" t="s">
        <v>1076</v>
      </c>
      <c r="F314" s="1" t="s">
        <v>1075</v>
      </c>
      <c r="G314" s="1" t="s">
        <v>54</v>
      </c>
      <c r="H314" s="1">
        <v>0</v>
      </c>
      <c r="J314" s="1">
        <v>50</v>
      </c>
      <c r="K314" s="2" t="str">
        <f>CHAR(34)&amp;SUBSTITUTE(SUBSTITUTE(Table4[[#This Row],[Description]],CHAR(10),"&lt;br&gt;"),CHAR(13),"")&amp;CHAR(34)</f>
        <v>"The Isle of Siptah is frequented by a storm called the maelstrom. While within the maelstrom, you will be attacked by creatures form the outer void. Slay these creatures to obtain their essences."</v>
      </c>
      <c r="L314" s="8" t="str" cm="1">
        <f t="array" ref="L31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SurgeDefender_2b,Enter the Maelstrom,"The Isle of Siptah is frequented by a storm called the maelstrom. While within the maelstrom, you will be attacked by creatures form the outer void. Slay these creatures to obtain their essences.",/Game/UI/Textures/GUIs/ExilesJourney/Icons/icon_journeytype_explore.icon_journeytype_explore,50,Siptah_EnterTheMaelstrom,ACH_Siptah_EnterTheMaelstrom,0,FALSE</v>
      </c>
      <c r="M314" s="11" t="str">
        <f>""</f>
        <v/>
      </c>
    </row>
    <row r="315" spans="1:13" ht="45" x14ac:dyDescent="0.25">
      <c r="A315" s="1">
        <v>314</v>
      </c>
      <c r="B315" s="1" t="s">
        <v>495</v>
      </c>
      <c r="C315" s="1" t="s">
        <v>1327</v>
      </c>
      <c r="D315" s="12" t="s">
        <v>1328</v>
      </c>
      <c r="E315" s="1"/>
      <c r="F315" s="1" t="s">
        <v>1066</v>
      </c>
      <c r="G315" s="1" t="s">
        <v>55</v>
      </c>
      <c r="H315" s="1">
        <v>0</v>
      </c>
      <c r="I315" s="4" t="s">
        <v>49</v>
      </c>
      <c r="J315" s="1">
        <v>100</v>
      </c>
      <c r="K315" s="2" t="str">
        <f>CHAR(34)&amp;SUBSTITUTE(SUBSTITUTE(Table4[[#This Row],[Description]],CHAR(10),"&lt;br&gt;"),CHAR(13),"")&amp;CHAR(34)</f>
        <v>"Summoning a Surge requires ???? - a substance impossible to describe but immensely powerful. You may find this essence by slaying creatures that come from the maelstrom."</v>
      </c>
      <c r="L315" s="8" t="str" cm="1">
        <f t="array" ref="L31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SurgeDefender_3,Gather ????,"Summoning a Surge requires ???? - a substance impossible to describe but immensely powerful. You may find this essence by slaying creatures that come from the maelstrom.",/Game/UI/Textures/GUIs/ExilesJourney/Icons/icon_journeytype_acquire.icon_journeytype_acquire,100,None,ACH_Siptah_ObtainGreaterEssence,0,TRUE</v>
      </c>
      <c r="M315" s="11" t="str">
        <f>""</f>
        <v/>
      </c>
    </row>
    <row r="316" spans="1:13" ht="60" x14ac:dyDescent="0.25">
      <c r="A316" s="1">
        <v>315</v>
      </c>
      <c r="B316" s="1" t="s">
        <v>496</v>
      </c>
      <c r="C316" s="1" t="s">
        <v>1329</v>
      </c>
      <c r="D316" s="12" t="s">
        <v>1330</v>
      </c>
      <c r="E316" s="1" t="s">
        <v>1555</v>
      </c>
      <c r="F316" s="1" t="s">
        <v>1068</v>
      </c>
      <c r="G316" s="1" t="s">
        <v>56</v>
      </c>
      <c r="H316" s="1">
        <v>0</v>
      </c>
      <c r="J316" s="1">
        <v>150</v>
      </c>
      <c r="K316" s="2" t="str">
        <f>CHAR(34)&amp;SUBSTITUTE(SUBSTITUTE(Table4[[#This Row],[Description]],CHAR(10),"&lt;br&gt;"),CHAR(13),"")&amp;CHAR(34)</f>
        <v>"The broken Focus Altars at Leyshrines may be temporarily repaired with Hardened Steel Bars. Once repaired, ???? can be used to focus the energies of the maelstrom into the Focus Altars and summon Surges."</v>
      </c>
      <c r="L316" s="8" t="str" cm="1">
        <f t="array" ref="L31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SurgeDefender_5,Summon a Surge,"The broken Focus Altars at Leyshrines may be temporarily repaired with Hardened Steel Bars. Once repaired, ???? can be used to focus the energies of the maelstrom into the Focus Altars and summon Surges.",/Game/UI/Textures/GUIs/ExilesJourney/Icons/icon_journeytype_dominate.icon_journeytype_dominate,150,Siptah_SummonTopTierSurge,ACH_Siptah_SummonTopTierSurge,0,FALSE</v>
      </c>
      <c r="M316" s="11" t="str">
        <f>""</f>
        <v/>
      </c>
    </row>
    <row r="317" spans="1:13" x14ac:dyDescent="0.25">
      <c r="A317" s="1">
        <v>316</v>
      </c>
      <c r="B317" s="1" t="s">
        <v>1082</v>
      </c>
      <c r="C317" s="1" t="s">
        <v>1083</v>
      </c>
      <c r="D317" s="12" t="s">
        <v>1084</v>
      </c>
      <c r="E317" s="1" t="s">
        <v>1086</v>
      </c>
      <c r="F317" s="1" t="s">
        <v>1085</v>
      </c>
      <c r="G317" s="1" t="s">
        <v>56</v>
      </c>
      <c r="H317" s="1">
        <v>0</v>
      </c>
      <c r="J317" s="1">
        <v>500</v>
      </c>
      <c r="K317" s="2" t="str">
        <f>CHAR(34)&amp;SUBSTITUTE(SUBSTITUTE(Table4[[#This Row],[Description]],CHAR(10),"&lt;br&gt;"),CHAR(13),"")&amp;CHAR(34)</f>
        <v>"Defeat an enemy summoned forth from the Surge."</v>
      </c>
      <c r="L317" s="8" t="str" cm="1">
        <f t="array" ref="L31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SurgeDefender_5b,Defeat a Surge Enemy,"Defeat an enemy summoned forth from the Surge.",/Game/UI/Textures/GUIs/ExilesJourney/Icons/icon_journeytype_dominate.icon_journeytype_dominate,500,Siptah_DefeatSurgeEnemy,ACH_Siptah_DefeatSurgeEnemy,0,FALSE</v>
      </c>
      <c r="M317" s="11" t="str">
        <f>""</f>
        <v/>
      </c>
    </row>
    <row r="318" spans="1:13" ht="30" x14ac:dyDescent="0.25">
      <c r="A318" s="1">
        <v>317</v>
      </c>
      <c r="B318" s="1" t="s">
        <v>497</v>
      </c>
      <c r="C318" s="1" t="s">
        <v>1590</v>
      </c>
      <c r="D318" s="12" t="s">
        <v>1331</v>
      </c>
      <c r="E318" s="1" t="s">
        <v>1055</v>
      </c>
      <c r="F318" s="1"/>
      <c r="G318" s="1" t="s">
        <v>56</v>
      </c>
      <c r="H318" s="1">
        <v>0</v>
      </c>
      <c r="J318" s="1">
        <v>200</v>
      </c>
      <c r="K318" s="2" t="str">
        <f>CHAR(34)&amp;SUBSTITUTE(SUBSTITUTE(Table4[[#This Row],[Description]],CHAR(10),"&lt;br&gt;"),CHAR(13),"")&amp;CHAR(34)</f>
        <v>"Most human Surge enemies can be knocked out and dragged to your Wheel of Pain."</v>
      </c>
      <c r="L318" s="8" t="str" cm="1">
        <f t="array" ref="L31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SurgeDefender_6,Knock out a Surge Enemy,"Most human Surge enemies can be knocked out and dragged to your Wheel of Pain.",/Game/UI/Textures/GUIs/ExilesJourney/Icons/icon_journeytype_dominate.icon_journeytype_dominate,200,KnockoutSurge,None,0,FALSE</v>
      </c>
      <c r="M318" s="11" t="str">
        <f>""</f>
        <v/>
      </c>
    </row>
    <row r="319" spans="1:13" ht="30" x14ac:dyDescent="0.25">
      <c r="A319" s="1">
        <v>318</v>
      </c>
      <c r="B319" s="1" t="s">
        <v>498</v>
      </c>
      <c r="C319" s="1" t="s">
        <v>1332</v>
      </c>
      <c r="D319" s="12" t="s">
        <v>86</v>
      </c>
      <c r="E319" s="1"/>
      <c r="F319" s="1"/>
      <c r="G319" s="1" t="s">
        <v>56</v>
      </c>
      <c r="H319" s="1">
        <v>0</v>
      </c>
      <c r="J319" s="1">
        <v>250</v>
      </c>
      <c r="K319" s="2" t="str">
        <f>CHAR(34)&amp;SUBSTITUTE(SUBSTITUTE(Table4[[#This Row],[Description]],CHAR(10),"&lt;br&gt;"),CHAR(13),"")&amp;CHAR(34)</f>
        <v>"A surge will persist until the final encounter of the surge has been defeated, or a certain amount of time has passed."</v>
      </c>
      <c r="L319" s="8" t="str" cm="1">
        <f t="array" ref="L31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SurgeDefender_7,Complete a Surge,"A surge will persist until the final encounter of the surge has been defeated, or a certain amount of time has passed.",/Game/UI/Textures/GUIs/ExilesJourney/Icons/icon_journeytype_dominate.icon_journeytype_dominate,250,None,None,0,FALSE</v>
      </c>
      <c r="M319" s="11" t="str">
        <f>""</f>
        <v/>
      </c>
    </row>
    <row r="320" spans="1:13" ht="90" x14ac:dyDescent="0.25">
      <c r="A320" s="1">
        <v>319</v>
      </c>
      <c r="B320" s="1" t="s">
        <v>499</v>
      </c>
      <c r="C320" s="1" t="s">
        <v>1591</v>
      </c>
      <c r="D320" s="12" t="s">
        <v>1488</v>
      </c>
      <c r="E320" s="1" t="s">
        <v>849</v>
      </c>
      <c r="F320" s="1"/>
      <c r="G320" s="1" t="s">
        <v>56</v>
      </c>
      <c r="H320" s="1">
        <v>0</v>
      </c>
      <c r="J320" s="1">
        <v>375</v>
      </c>
      <c r="K320" s="2" t="str">
        <f>CHAR(34)&amp;SUBSTITUTE(SUBSTITUTE(Table4[[#This Row],[Description]],CHAR(10),"&lt;br&gt;"),CHAR(13),"")&amp;CHAR(34)</f>
        <v>"By dragging a knocked-out enemy to the Wheel of Pain, you begin the process of breaking them so they will serve you as thralls. &lt;br&gt;&lt;br&gt;Crafter thralls increases crafting efficiency or allows you access to previously unknown recipes."</v>
      </c>
      <c r="L320" s="8" t="str" cm="1">
        <f t="array" ref="L32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SurgeDefender_8,Convert a Surge Enemy,"By dragging a knocked-out enemy to the Wheel of Pain, you begin the process of breaking them so they will serve you as thralls. &lt;br&gt;&lt;br&gt;Crafter thralls increases crafting efficiency or allows you access to previously unknown recipes.",/Game/UI/Textures/GUIs/ExilesJourney/Icons/icon_journeytype_dominate.icon_journeytype_dominate,375,ConvertSurgeThrall,None,0,FALSE</v>
      </c>
      <c r="M320" s="11" t="str">
        <f>""</f>
        <v/>
      </c>
    </row>
    <row r="321" spans="1:13" ht="60" x14ac:dyDescent="0.25">
      <c r="A321" s="1">
        <v>320</v>
      </c>
      <c r="B321" s="1" t="s">
        <v>500</v>
      </c>
      <c r="C321" s="1" t="s">
        <v>1333</v>
      </c>
      <c r="D321" s="12" t="s">
        <v>1615</v>
      </c>
      <c r="E321" s="1"/>
      <c r="F321" s="1"/>
      <c r="G321" s="1" t="s">
        <v>52</v>
      </c>
      <c r="H321" s="1">
        <v>0</v>
      </c>
      <c r="J321" s="1">
        <v>5</v>
      </c>
      <c r="K321" s="2" t="str">
        <f>CHAR(34)&amp;SUBSTITUTE(SUBSTITUTE(Table4[[#This Row],[Description]],CHAR(10),"&lt;br&gt;"),CHAR(13),"")&amp;CHAR(34)</f>
        <v>"Unlock Apprentice Mason from the Knowledge menu.&lt;br&gt;&lt;br&gt;You can access the Knowledge window by pressing {ToggleRecipeInventory}."</v>
      </c>
      <c r="L321" s="8" t="str" cm="1">
        <f t="array" ref="L32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SurvivalShelter_1,Unlock the Apprentice Mason Knowledge,"Unlock Apprentice Mason from the Knowledge menu.&lt;br&gt;&lt;br&gt;You can access the Knowledge window by pressing {ToggleRecipeInventory}.",/Game/UI/Textures/GUIs/ExilesJourney/Icons/icon_journeytype_knowledge.icon_journeytype_knowledge,5,None,None,0,FALSE</v>
      </c>
      <c r="M321" s="11" t="str">
        <f>""</f>
        <v/>
      </c>
    </row>
    <row r="322" spans="1:13" ht="75" x14ac:dyDescent="0.25">
      <c r="A322" s="1">
        <v>321</v>
      </c>
      <c r="B322" s="1" t="s">
        <v>501</v>
      </c>
      <c r="C322" s="1" t="s">
        <v>1334</v>
      </c>
      <c r="D322" s="12" t="s">
        <v>1715</v>
      </c>
      <c r="E322" s="1" t="s">
        <v>730</v>
      </c>
      <c r="F322" s="1"/>
      <c r="G322" s="1" t="s">
        <v>53</v>
      </c>
      <c r="H322" s="1">
        <v>0</v>
      </c>
      <c r="I322" s="4" t="s">
        <v>49</v>
      </c>
      <c r="J322" s="1">
        <v>25</v>
      </c>
      <c r="K322" s="2" t="str">
        <f>CHAR(34)&amp;SUBSTITUTE(SUBSTITUTE(Table4[[#This Row],[Description]],CHAR(10),"&lt;br&gt;"),CHAR(13),"")&amp;CHAR(34)</f>
        <v>"A Stone Hatchet is a useful tool that can cut down trees and stumps to gather wood.&lt;br&gt;&lt;br&gt;Craft a Stone Hatchet from your inventory crafting panel {ToggleInventory}."</v>
      </c>
      <c r="L322" s="8" t="str" cm="1">
        <f t="array" ref="L32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SurvivalShelter_2,Craft a Stone Hatchet,"A Stone Hatchet is a useful tool that can cut down trees and stumps to gather wood.&lt;br&gt;&lt;br&gt;Craft a Stone Hatchet from your inventory crafting panel {ToggleInventory}.",/Game/UI/Textures/GUIs/ExilesJourney/Icons/icon_journeytype_craft.icon_journeytype_craft,25,CraftStoneHatchet,None,0,TRUE</v>
      </c>
      <c r="M322" s="11" t="str">
        <f>""</f>
        <v/>
      </c>
    </row>
    <row r="323" spans="1:13" ht="30" x14ac:dyDescent="0.25">
      <c r="A323" s="1">
        <v>322</v>
      </c>
      <c r="B323" s="1" t="s">
        <v>502</v>
      </c>
      <c r="C323" s="1" t="s">
        <v>1335</v>
      </c>
      <c r="D323" s="12" t="s">
        <v>1682</v>
      </c>
      <c r="E323" s="1"/>
      <c r="F323" s="1"/>
      <c r="G323" s="1" t="s">
        <v>57</v>
      </c>
      <c r="H323" s="1">
        <v>0</v>
      </c>
      <c r="J323" s="1">
        <v>50</v>
      </c>
      <c r="K323" s="2" t="str">
        <f>CHAR(34)&amp;SUBSTITUTE(SUBSTITUTE(Table4[[#This Row],[Description]],CHAR(10),"&lt;br&gt;"),CHAR(13),"")&amp;CHAR(34)</f>
        <v>"Equip your Stone Hatchet and swing it at trees with {PrimaryActionV2}. "</v>
      </c>
      <c r="L323" s="8" t="str" cm="1">
        <f t="array" ref="L32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SurvivalShelter_3,Use your Hatchet to cut down a tree,"Equip your Stone Hatchet and swing it at trees with {PrimaryActionV2}. ",/Game/UI/Textures/GUIs/ExilesJourney/Icons/icon_journeytype_survive.icon_journeytype_survive,50,None,None,0,FALSE</v>
      </c>
      <c r="M323" s="11" t="str">
        <f>""</f>
        <v/>
      </c>
    </row>
    <row r="324" spans="1:13" ht="60" x14ac:dyDescent="0.25">
      <c r="A324" s="1">
        <v>323</v>
      </c>
      <c r="B324" s="1" t="s">
        <v>503</v>
      </c>
      <c r="C324" s="1" t="s">
        <v>1336</v>
      </c>
      <c r="D324" s="12" t="s">
        <v>1716</v>
      </c>
      <c r="E324" s="1" t="s">
        <v>731</v>
      </c>
      <c r="F324" s="1"/>
      <c r="G324" s="1" t="s">
        <v>53</v>
      </c>
      <c r="H324" s="1">
        <v>0</v>
      </c>
      <c r="I324" s="4" t="s">
        <v>49</v>
      </c>
      <c r="J324" s="1">
        <v>100</v>
      </c>
      <c r="K324" s="2" t="str">
        <f>CHAR(34)&amp;SUBSTITUTE(SUBSTITUTE(Table4[[#This Row],[Description]],CHAR(10),"&lt;br&gt;"),CHAR(13),"")&amp;CHAR(34)</f>
        <v>"The Construction Hammer is used for crafting buildings. &lt;br&gt;&lt;br&gt;Craft a Construction Hammer from your inventory crafting panel {ToggleInventory}."</v>
      </c>
      <c r="L324" s="8" t="str" cm="1">
        <f t="array" ref="L32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SurvivalShelter_4,Craft a Construction Hammer,"The Construction Hammer is used for crafting buildings. &lt;br&gt;&lt;br&gt;Craft a Construction Hammer from your inventory crafting panel {ToggleInventory}.",/Game/UI/Textures/GUIs/ExilesJourney/Icons/icon_journeytype_craft.icon_journeytype_craft,100,CraftBuildHammer,None,0,TRUE</v>
      </c>
      <c r="M324" s="11" t="str">
        <f>""</f>
        <v/>
      </c>
    </row>
    <row r="325" spans="1:13" ht="105" x14ac:dyDescent="0.25">
      <c r="A325" s="1">
        <v>324</v>
      </c>
      <c r="B325" s="1" t="s">
        <v>504</v>
      </c>
      <c r="C325" s="1" t="s">
        <v>1337</v>
      </c>
      <c r="D325" s="12" t="s">
        <v>1683</v>
      </c>
      <c r="E325" s="1" t="s">
        <v>855</v>
      </c>
      <c r="F325" s="1"/>
      <c r="G325" s="1" t="s">
        <v>58</v>
      </c>
      <c r="H325" s="1">
        <v>0</v>
      </c>
      <c r="J325" s="1">
        <v>150</v>
      </c>
      <c r="K325" s="2" t="str">
        <f>CHAR(34)&amp;SUBSTITUTE(SUBSTITUTE(Table4[[#This Row],[Description]],CHAR(10),"&lt;br&gt;"),CHAR(13),"")&amp;CHAR(34)</f>
        <v>"With your Construction Hammer equipped, press {ToggleConstructionInventory} to display a selection of different building pieces.&lt;br&gt;&lt;br&gt;The contextual menu in the lower right corner of the screen will inform you of the actions you can take while wielding a Construction Hammer."</v>
      </c>
      <c r="L325" s="8" t="str" cm="1">
        <f t="array" ref="L32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SurvivalShelter_5,Build a Foundation,"With your Construction Hammer equipped, press {ToggleConstructionInventory} to display a selection of different building pieces.&lt;br&gt;&lt;br&gt;The contextual menu in the lower right corner of the screen will inform you of the actions you can take while wielding a Construction Hammer.",/Game/UI/Textures/GUIs/ExilesJourney/Icons/icon_journeytype_build.icon_journeytype_build,150,PlaceFoundation,None,0,FALSE</v>
      </c>
      <c r="M325" s="11" t="str">
        <f>""</f>
        <v/>
      </c>
    </row>
    <row r="326" spans="1:13" ht="105" x14ac:dyDescent="0.25">
      <c r="A326" s="1">
        <v>325</v>
      </c>
      <c r="B326" s="1" t="s">
        <v>505</v>
      </c>
      <c r="C326" s="1" t="s">
        <v>1338</v>
      </c>
      <c r="D326" s="12" t="s">
        <v>1683</v>
      </c>
      <c r="E326" s="1" t="s">
        <v>856</v>
      </c>
      <c r="F326" s="1"/>
      <c r="G326" s="1" t="s">
        <v>58</v>
      </c>
      <c r="H326" s="1">
        <v>0</v>
      </c>
      <c r="J326" s="1">
        <v>200</v>
      </c>
      <c r="K326" s="2" t="str">
        <f>CHAR(34)&amp;SUBSTITUTE(SUBSTITUTE(Table4[[#This Row],[Description]],CHAR(10),"&lt;br&gt;"),CHAR(13),"")&amp;CHAR(34)</f>
        <v>"With your Construction Hammer equipped, press {ToggleConstructionInventory} to display a selection of different building pieces.&lt;br&gt;&lt;br&gt;The contextual menu in the lower right corner of the screen will inform you of the actions you can take while wielding a Construction Hammer."</v>
      </c>
      <c r="L326" s="8" t="str" cm="1">
        <f t="array" ref="L32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SurvivalShelter_6,Build a Wall,"With your Construction Hammer equipped, press {ToggleConstructionInventory} to display a selection of different building pieces.&lt;br&gt;&lt;br&gt;The contextual menu in the lower right corner of the screen will inform you of the actions you can take while wielding a Construction Hammer.",/Game/UI/Textures/GUIs/ExilesJourney/Icons/icon_journeytype_build.icon_journeytype_build,200,PlaceWall,None,0,FALSE</v>
      </c>
      <c r="M326" s="11" t="str">
        <f>""</f>
        <v/>
      </c>
    </row>
    <row r="327" spans="1:13" ht="105" x14ac:dyDescent="0.25">
      <c r="A327" s="1">
        <v>326</v>
      </c>
      <c r="B327" s="1" t="s">
        <v>506</v>
      </c>
      <c r="C327" s="1" t="s">
        <v>1339</v>
      </c>
      <c r="D327" s="12" t="s">
        <v>1683</v>
      </c>
      <c r="E327" s="1" t="s">
        <v>857</v>
      </c>
      <c r="F327" s="1"/>
      <c r="G327" s="1" t="s">
        <v>58</v>
      </c>
      <c r="H327" s="1">
        <v>0</v>
      </c>
      <c r="J327" s="1">
        <v>250</v>
      </c>
      <c r="K327" s="2" t="str">
        <f>CHAR(34)&amp;SUBSTITUTE(SUBSTITUTE(Table4[[#This Row],[Description]],CHAR(10),"&lt;br&gt;"),CHAR(13),"")&amp;CHAR(34)</f>
        <v>"With your Construction Hammer equipped, press {ToggleConstructionInventory} to display a selection of different building pieces.&lt;br&gt;&lt;br&gt;The contextual menu in the lower right corner of the screen will inform you of the actions you can take while wielding a Construction Hammer."</v>
      </c>
      <c r="L327" s="8" t="str" cm="1">
        <f t="array" ref="L32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SurvivalShelter_7,Build a Door frame,"With your Construction Hammer equipped, press {ToggleConstructionInventory} to display a selection of different building pieces.&lt;br&gt;&lt;br&gt;The contextual menu in the lower right corner of the screen will inform you of the actions you can take while wielding a Construction Hammer.",/Game/UI/Textures/GUIs/ExilesJourney/Icons/icon_journeytype_build.icon_journeytype_build,250,PlaceDoorframe,None,0,FALSE</v>
      </c>
      <c r="M327" s="11" t="str">
        <f>""</f>
        <v/>
      </c>
    </row>
    <row r="328" spans="1:13" ht="75" x14ac:dyDescent="0.25">
      <c r="A328" s="1">
        <v>327</v>
      </c>
      <c r="B328" s="1" t="s">
        <v>1542</v>
      </c>
      <c r="C328" s="1" t="s">
        <v>1545</v>
      </c>
      <c r="D328" s="12" t="s">
        <v>1684</v>
      </c>
      <c r="E328" s="1"/>
      <c r="F328" s="1"/>
      <c r="G328" s="1" t="s">
        <v>58</v>
      </c>
      <c r="H328" s="1">
        <v>0</v>
      </c>
      <c r="J328" s="1">
        <v>275</v>
      </c>
      <c r="K328" s="10" t="str">
        <f>CHAR(34)&amp;SUBSTITUTE(SUBSTITUTE(Table4[[#This Row],[Description]],CHAR(10),"&lt;br&gt;"),CHAR(13),"")&amp;CHAR(34)</f>
        <v>"The Construction Hammer can be used to copy existing building pieces. You can use this to build much faster.&lt;br&gt;&lt;br&gt;Press {Building_PiecePicker} while targeting a building piece to select it as your next building piece."</v>
      </c>
      <c r="L328" s="8" t="str" cm="1">
        <f t="array" ref="L32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SurvivalShelter_7b,Use the Building Piece Picker,"The Construction Hammer can be used to copy existing building pieces. You can use this to build much faster.&lt;br&gt;&lt;br&gt;Press {Building_PiecePicker} while targeting a building piece to select it as your next building piece.",/Game/UI/Textures/GUIs/ExilesJourney/Icons/icon_journeytype_build.icon_journeytype_build,275,None,None,0,FALSE</v>
      </c>
      <c r="M328" s="11" t="str">
        <f>""</f>
        <v/>
      </c>
    </row>
    <row r="329" spans="1:13" ht="105" x14ac:dyDescent="0.25">
      <c r="A329" s="1">
        <v>328</v>
      </c>
      <c r="B329" s="1" t="s">
        <v>1543</v>
      </c>
      <c r="C329" s="1" t="s">
        <v>1544</v>
      </c>
      <c r="D329" s="12" t="s">
        <v>1683</v>
      </c>
      <c r="E329" s="1" t="s">
        <v>856</v>
      </c>
      <c r="F329" s="1"/>
      <c r="G329" s="1" t="s">
        <v>58</v>
      </c>
      <c r="H329" s="1">
        <v>1</v>
      </c>
      <c r="J329" s="1">
        <v>300</v>
      </c>
      <c r="K329" s="10" t="str">
        <f>CHAR(34)&amp;SUBSTITUTE(SUBSTITUTE(Table4[[#This Row],[Description]],CHAR(10),"&lt;br&gt;"),CHAR(13),"")&amp;CHAR(34)</f>
        <v>"With your Construction Hammer equipped, press {ToggleConstructionInventory} to display a selection of different building pieces.&lt;br&gt;&lt;br&gt;The contextual menu in the lower right corner of the screen will inform you of the actions you can take while wielding a Construction Hammer."</v>
      </c>
      <c r="L329" s="8" t="str" cm="1">
        <f t="array" ref="L32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SurvivalShelter_7c,Build more Walls,"With your Construction Hammer equipped, press {ToggleConstructionInventory} to display a selection of different building pieces.&lt;br&gt;&lt;br&gt;The contextual menu in the lower right corner of the screen will inform you of the actions you can take while wielding a Construction Hammer.",/Game/UI/Textures/GUIs/ExilesJourney/Icons/icon_journeytype_build.icon_journeytype_build,300,PlaceWall,None,1,FALSE</v>
      </c>
      <c r="M329" s="11" t="str">
        <f>""</f>
        <v/>
      </c>
    </row>
    <row r="330" spans="1:13" ht="105" x14ac:dyDescent="0.25">
      <c r="A330" s="1">
        <v>329</v>
      </c>
      <c r="B330" s="1" t="s">
        <v>507</v>
      </c>
      <c r="C330" s="1" t="s">
        <v>1340</v>
      </c>
      <c r="D330" s="12" t="s">
        <v>1683</v>
      </c>
      <c r="E330" s="1" t="s">
        <v>858</v>
      </c>
      <c r="F330" s="1"/>
      <c r="G330" s="1" t="s">
        <v>58</v>
      </c>
      <c r="H330" s="1">
        <v>0</v>
      </c>
      <c r="J330" s="1">
        <v>375</v>
      </c>
      <c r="K330" s="2" t="str">
        <f>CHAR(34)&amp;SUBSTITUTE(SUBSTITUTE(Table4[[#This Row],[Description]],CHAR(10),"&lt;br&gt;"),CHAR(13),"")&amp;CHAR(34)</f>
        <v>"With your Construction Hammer equipped, press {ToggleConstructionInventory} to display a selection of different building pieces.&lt;br&gt;&lt;br&gt;The contextual menu in the lower right corner of the screen will inform you of the actions you can take while wielding a Construction Hammer."</v>
      </c>
      <c r="L330" s="8" t="str" cm="1">
        <f t="array" ref="L33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SurvivalShelter_8,Build a Ceiling,"With your Construction Hammer equipped, press {ToggleConstructionInventory} to display a selection of different building pieces.&lt;br&gt;&lt;br&gt;The contextual menu in the lower right corner of the screen will inform you of the actions you can take while wielding a Construction Hammer.",/Game/UI/Textures/GUIs/ExilesJourney/Icons/icon_journeytype_build.icon_journeytype_build,375,PlaceCeiling,None,0,FALSE</v>
      </c>
      <c r="M330" s="11" t="str">
        <f>""</f>
        <v/>
      </c>
    </row>
    <row r="331" spans="1:13" ht="105" x14ac:dyDescent="0.25">
      <c r="A331" s="1">
        <v>330</v>
      </c>
      <c r="B331" s="1" t="s">
        <v>508</v>
      </c>
      <c r="C331" s="1" t="s">
        <v>1341</v>
      </c>
      <c r="D331" s="12" t="s">
        <v>1683</v>
      </c>
      <c r="E331" s="1" t="s">
        <v>859</v>
      </c>
      <c r="F331" s="1" t="s">
        <v>1058</v>
      </c>
      <c r="G331" s="1" t="s">
        <v>58</v>
      </c>
      <c r="H331" s="1">
        <v>0</v>
      </c>
      <c r="J331" s="1">
        <v>500</v>
      </c>
      <c r="K331" s="2" t="str">
        <f>CHAR(34)&amp;SUBSTITUTE(SUBSTITUTE(Table4[[#This Row],[Description]],CHAR(10),"&lt;br&gt;"),CHAR(13),"")&amp;CHAR(34)</f>
        <v>"With your Construction Hammer equipped, press {ToggleConstructionInventory} to display a selection of different building pieces.&lt;br&gt;&lt;br&gt;The contextual menu in the lower right corner of the screen will inform you of the actions you can take while wielding a Construction Hammer."</v>
      </c>
      <c r="L331" s="8" t="str" cm="1">
        <f t="array" ref="L33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SurvivalShelter_9,Build a Door,"With your Construction Hammer equipped, press {ToggleConstructionInventory} to display a selection of different building pieces.&lt;br&gt;&lt;br&gt;The contextual menu in the lower right corner of the screen will inform you of the actions you can take while wielding a Construction Hammer.",/Game/UI/Textures/GUIs/ExilesJourney/Icons/icon_journeytype_build.icon_journeytype_build,500,PlaceDoor,ACH_CreateAHome,0,FALSE</v>
      </c>
      <c r="M331" s="11" t="str">
        <f>""</f>
        <v/>
      </c>
    </row>
    <row r="332" spans="1:13" ht="90" x14ac:dyDescent="0.25">
      <c r="A332" s="1">
        <v>331</v>
      </c>
      <c r="B332" s="1" t="s">
        <v>509</v>
      </c>
      <c r="C332" s="1" t="s">
        <v>1342</v>
      </c>
      <c r="D332" s="12" t="s">
        <v>1616</v>
      </c>
      <c r="E332" s="1"/>
      <c r="F332" s="1"/>
      <c r="G332" s="1" t="s">
        <v>52</v>
      </c>
      <c r="H332" s="1">
        <v>0</v>
      </c>
      <c r="J332" s="1">
        <v>750</v>
      </c>
      <c r="K332" s="2" t="str">
        <f>CHAR(34)&amp;SUBSTITUTE(SUBSTITUTE(Table4[[#This Row],[Description]],CHAR(10),"&lt;br&gt;"),CHAR(13),"")&amp;CHAR(34)</f>
        <v>"Wooden Boxes give you a safe place to store things.&lt;br&gt;&lt;br&gt;Unlock Boxmaker from the Knowledge menu.&lt;br&gt;&lt;br&gt;You can access the Knowledge window by pressing {ToggleRecipeInventory}."</v>
      </c>
      <c r="L332" s="8" t="str" cm="1">
        <f t="array" ref="L33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SurvivalShelter_10,Unlock the Boxmaker Knowledge,"Wooden Boxes give you a safe place to store things.&lt;br&gt;&lt;br&gt;Unlock Boxmaker from the Knowledge menu.&lt;br&gt;&lt;br&gt;You can access the Knowledge window by pressing {ToggleRecipeInventory}.",/Game/UI/Textures/GUIs/ExilesJourney/Icons/icon_journeytype_knowledge.icon_journeytype_knowledge,750,None,None,0,FALSE</v>
      </c>
      <c r="M332" s="11" t="str">
        <f>""</f>
        <v/>
      </c>
    </row>
    <row r="333" spans="1:13" ht="75" x14ac:dyDescent="0.25">
      <c r="A333" s="1">
        <v>332</v>
      </c>
      <c r="B333" s="1" t="s">
        <v>510</v>
      </c>
      <c r="C333" s="1" t="s">
        <v>1582</v>
      </c>
      <c r="D333" s="12" t="s">
        <v>1663</v>
      </c>
      <c r="E333" s="1" t="s">
        <v>770</v>
      </c>
      <c r="F333" s="1"/>
      <c r="G333" s="1" t="s">
        <v>53</v>
      </c>
      <c r="H333" s="1">
        <v>0</v>
      </c>
      <c r="J333" s="1">
        <v>875</v>
      </c>
      <c r="K333" s="2" t="str">
        <f>CHAR(34)&amp;SUBSTITUTE(SUBSTITUTE(Table4[[#This Row],[Description]],CHAR(10),"&lt;br&gt;"),CHAR(13),"")&amp;CHAR(34)</f>
        <v>"Safely storing resources and equipment is important because it is not possible to carry all your belongings at the same time. &lt;br&gt;&lt;br&gt;Open the Wooden Box inventory by pressing {InteractKey} while looking at it."</v>
      </c>
      <c r="L333" s="8" t="str" cm="1">
        <f t="array" ref="L33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SurvivalShelter_11,Access or Place a wooden box,"Safely storing resources and equipment is important because it is not possible to carry all your belongings at the same time. &lt;br&gt;&lt;br&gt;Open the Wooden Box inventory by pressing {InteractKey} while looking at it.",/Game/UI/Textures/GUIs/ExilesJourney/Icons/icon_journeytype_craft.icon_journeytype_craft,875,WoodenBox,None,0,FALSE</v>
      </c>
      <c r="M333" s="11" t="str">
        <f>""</f>
        <v/>
      </c>
    </row>
    <row r="334" spans="1:13" ht="90" x14ac:dyDescent="0.25">
      <c r="A334" s="1">
        <v>333</v>
      </c>
      <c r="B334" s="1" t="s">
        <v>511</v>
      </c>
      <c r="C334" s="1" t="s">
        <v>1343</v>
      </c>
      <c r="D334" s="12" t="s">
        <v>1685</v>
      </c>
      <c r="E334" s="1" t="s">
        <v>598</v>
      </c>
      <c r="F334" s="1"/>
      <c r="G334" s="1" t="s">
        <v>57</v>
      </c>
      <c r="H334" s="1">
        <v>0</v>
      </c>
      <c r="J334" s="1">
        <v>1000</v>
      </c>
      <c r="K334" s="2" t="str">
        <f>CHAR(34)&amp;SUBSTITUTE(SUBSTITUTE(Table4[[#This Row],[Description]],CHAR(10),"&lt;br&gt;"),CHAR(13),"")&amp;CHAR(34)</f>
        <v>"The Wooden Box is a small but important addition to a base of operation.&lt;br&gt;&lt;br&gt;Interact with the Wooden Box to open it up so you can store items inside it. You can interact with objects in the world by pressing {InteractKey}."</v>
      </c>
      <c r="L334" s="8" t="str" cm="1">
        <f t="array" ref="L33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SurvivalShelter_12,Store something in your wooden box,"The Wooden Box is a small but important addition to a base of operation.&lt;br&gt;&lt;br&gt;Interact with the Wooden Box to open it up so you can store items inside it. You can interact with objects in the world by pressing {InteractKey}.",/Game/UI/Textures/GUIs/ExilesJourney/Icons/icon_journeytype_survive.icon_journeytype_survive,1000,StoreGoods,None,0,FALSE</v>
      </c>
      <c r="M334" s="11" t="str">
        <f>""</f>
        <v/>
      </c>
    </row>
    <row r="335" spans="1:13" ht="45" x14ac:dyDescent="0.25">
      <c r="A335" s="1">
        <v>334</v>
      </c>
      <c r="B335" s="1" t="s">
        <v>323</v>
      </c>
      <c r="C335" s="1" t="s">
        <v>862</v>
      </c>
      <c r="D335" s="12" t="s">
        <v>1645</v>
      </c>
      <c r="E335" s="1" t="s">
        <v>827</v>
      </c>
      <c r="F335" s="1"/>
      <c r="G335" s="1" t="s">
        <v>60</v>
      </c>
      <c r="H335" s="1">
        <v>0</v>
      </c>
      <c r="J335" s="1">
        <v>5</v>
      </c>
      <c r="K335" s="2" t="str">
        <f>CHAR(34)&amp;SUBSTITUTE(SUBSTITUTE(Table4[[#This Row],[Description]],CHAR(10),"&lt;br&gt;"),CHAR(13),"")&amp;CHAR(34)</f>
        <v>"Contextual actions appear in the lower right corner of the screen. Move by using {MoveBackwards}, {MoveForward}, {MoveLeft}, {MoveRight}."</v>
      </c>
      <c r="L335" s="8" t="str" cm="1">
        <f t="array" ref="L33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Survivor_1,Take your first steps,"Contextual actions appear in the lower right corner of the screen. Move by using {MoveBackwards}, {MoveForward}, {MoveLeft}, {MoveRight}.",/Game/UI/Textures/GUIs/ExilesJourney/Icons/icon_journeytype_explore.icon_journeytype_explore,5,MoveCheck,None,0,FALSE</v>
      </c>
      <c r="M335" s="11" t="str">
        <f>""</f>
        <v/>
      </c>
    </row>
    <row r="336" spans="1:13" ht="30" x14ac:dyDescent="0.25">
      <c r="A336" s="1">
        <v>335</v>
      </c>
      <c r="B336" s="1" t="s">
        <v>324</v>
      </c>
      <c r="C336" s="1" t="s">
        <v>881</v>
      </c>
      <c r="D336" s="12" t="s">
        <v>884</v>
      </c>
      <c r="E336" s="1" t="s">
        <v>798</v>
      </c>
      <c r="F336" s="1"/>
      <c r="G336" s="1" t="s">
        <v>54</v>
      </c>
      <c r="H336" s="1">
        <v>0</v>
      </c>
      <c r="J336" s="1">
        <v>10</v>
      </c>
      <c r="K336" s="2" t="str">
        <f>CHAR(34)&amp;SUBSTITUTE(SUBSTITUTE(Table4[[#This Row],[Description]],CHAR(10),"&lt;br&gt;"),CHAR(13),"")&amp;CHAR(34)</f>
        <v>"Search the billowing smoke in the southern desert for other exiles."</v>
      </c>
      <c r="L336" s="8" t="str" cm="1">
        <f t="array" ref="L33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Survivor_2,Investigate the smoke nearby,"Search the billowing smoke in the southern desert for other exiles.",/Game/UI/Textures/GUIs/ExilesJourney/Icons/icon_journeytype_explore.icon_journeytype_explore,10,FindCaravan,None,0,FALSE</v>
      </c>
      <c r="M336" s="11" t="str">
        <f>""</f>
        <v/>
      </c>
    </row>
    <row r="337" spans="1:13" ht="75" x14ac:dyDescent="0.25">
      <c r="A337" s="1">
        <v>336</v>
      </c>
      <c r="B337" s="1" t="s">
        <v>325</v>
      </c>
      <c r="C337" s="1" t="s">
        <v>863</v>
      </c>
      <c r="D337" s="12" t="s">
        <v>1646</v>
      </c>
      <c r="E337" s="1" t="s">
        <v>844</v>
      </c>
      <c r="F337" s="1"/>
      <c r="G337" s="1" t="s">
        <v>55</v>
      </c>
      <c r="H337" s="1">
        <v>0</v>
      </c>
      <c r="J337" s="1">
        <v>10</v>
      </c>
      <c r="K337" s="2" t="str">
        <f>CHAR(34)&amp;SUBSTITUTE(SUBSTITUTE(Table4[[#This Row],[Description]],CHAR(10),"&lt;br&gt;"),CHAR(13),"")&amp;CHAR(34)</f>
        <v>"Search nearby for supplies. Dead bodies, crates, and chests are among the things that can contain useful items. &lt;br&gt;&lt;br&gt;Chests and other containers may contain items. Press {InteractKey} while targeting these containers to open them."</v>
      </c>
      <c r="L337" s="8" t="str" cm="1">
        <f t="array" ref="L33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Survivor_3,Search for supplies,"Search nearby for supplies. Dead bodies, crates, and chests are among the things that can contain useful items. &lt;br&gt;&lt;br&gt;Chests and other containers may contain items. Press {InteractKey} while targeting these containers to open them.",/Game/UI/Textures/GUIs/ExilesJourney/Icons/icon_journeytype_acquire.icon_journeytype_acquire,10,Resupply,None,0,FALSE</v>
      </c>
      <c r="M337" s="11" t="str">
        <f>""</f>
        <v/>
      </c>
    </row>
    <row r="338" spans="1:13" ht="105" x14ac:dyDescent="0.25">
      <c r="A338" s="1">
        <v>337</v>
      </c>
      <c r="B338" s="1" t="s">
        <v>326</v>
      </c>
      <c r="C338" s="1" t="s">
        <v>1094</v>
      </c>
      <c r="D338" s="12" t="s">
        <v>1705</v>
      </c>
      <c r="E338" s="1" t="s">
        <v>826</v>
      </c>
      <c r="F338" s="1"/>
      <c r="G338" s="1" t="s">
        <v>57</v>
      </c>
      <c r="H338" s="1">
        <v>0</v>
      </c>
      <c r="J338" s="1">
        <v>25</v>
      </c>
      <c r="K338" s="2" t="str">
        <f>CHAR(34)&amp;SUBSTITUTE(SUBSTITUTE(Table4[[#This Row],[Description]],CHAR(10),"&lt;br&gt;"),CHAR(13),"")&amp;CHAR(34)</f>
        <v>"You must stay hydrated and full to survive. You can see the state of your hunger and thirst in the upper left corner of the screen.&lt;br&gt;&lt;br&gt;Use waterskins in your inventory {ToggleInventory} or place it in a shortcut slot and select it to drink.&lt;br&gt;&lt;br&gt;You can eat food such as berries and insects the same way."</v>
      </c>
      <c r="L338" s="8" t="str" cm="1">
        <f t="array" ref="L33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Survivor_4,Eat and drink,"You must stay hydrated and full to survive. You can see the state of your hunger and thirst in the upper left corner of the screen.&lt;br&gt;&lt;br&gt;Use waterskins in your inventory {ToggleInventory} or place it in a shortcut slot and select it to drink.&lt;br&gt;&lt;br&gt;You can eat food such as berries and insects the same way.",/Game/UI/Textures/GUIs/ExilesJourney/Icons/icon_journeytype_survive.icon_journeytype_survive,25,FillHungerThirst,None,0,FALSE</v>
      </c>
      <c r="M338" s="11" t="str">
        <f>""</f>
        <v/>
      </c>
    </row>
    <row r="339" spans="1:13" ht="90" x14ac:dyDescent="0.25">
      <c r="A339" s="1">
        <v>338</v>
      </c>
      <c r="B339" s="1" t="s">
        <v>327</v>
      </c>
      <c r="C339" s="1" t="s">
        <v>865</v>
      </c>
      <c r="D339" s="12" t="s">
        <v>1686</v>
      </c>
      <c r="E339" s="1"/>
      <c r="F339" s="1"/>
      <c r="G339" s="1" t="s">
        <v>55</v>
      </c>
      <c r="H339" s="1">
        <v>2</v>
      </c>
      <c r="J339" s="1">
        <v>75</v>
      </c>
      <c r="K339" s="2" t="str">
        <f>CHAR(34)&amp;SUBSTITUTE(SUBSTITUTE(Table4[[#This Row],[Description]],CHAR(10),"&lt;br&gt;"),CHAR(13),"")&amp;CHAR(34)</f>
        <v>"Plant Fiber can be gathered from bushes and shrubs.&lt;br&gt;&lt;br&gt;Harvest Plant Fiber from a bush by facing it and interacting with {InteractKey}.&lt;br&gt;&lt;br&gt;Many objects in the world can be interacted with in this way."</v>
      </c>
      <c r="L339" s="8" t="str" cm="1">
        <f t="array" ref="L33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Survivor_5,Gather Plant Fiber,"Plant Fiber can be gathered from bushes and shrubs.&lt;br&gt;&lt;br&gt;Harvest Plant Fiber from a bush by facing it and interacting with {InteractKey}.&lt;br&gt;&lt;br&gt;Many objects in the world can be interacted with in this way.",/Game/UI/Textures/GUIs/ExilesJourney/Icons/icon_journeytype_acquire.icon_journeytype_acquire,75,None,None,2,FALSE</v>
      </c>
      <c r="M339" s="11" t="str">
        <f>""</f>
        <v/>
      </c>
    </row>
    <row r="340" spans="1:13" ht="90" x14ac:dyDescent="0.25">
      <c r="A340" s="1">
        <v>339</v>
      </c>
      <c r="B340" s="1" t="s">
        <v>328</v>
      </c>
      <c r="C340" s="1" t="s">
        <v>880</v>
      </c>
      <c r="D340" s="12" t="s">
        <v>1706</v>
      </c>
      <c r="E340" s="1" t="s">
        <v>592</v>
      </c>
      <c r="F340" s="1"/>
      <c r="G340" s="1" t="s">
        <v>53</v>
      </c>
      <c r="H340" s="1">
        <v>0</v>
      </c>
      <c r="I340" s="4" t="s">
        <v>49</v>
      </c>
      <c r="J340" s="1">
        <v>100</v>
      </c>
      <c r="K340" s="2" t="str">
        <f>CHAR(34)&amp;SUBSTITUTE(SUBSTITUTE(Table4[[#This Row],[Description]],CHAR(10),"&lt;br&gt;"),CHAR(13),"")&amp;CHAR(34)</f>
        <v>"Craft Coarse clothing in the crafting panel in your inventory {ToggleInventory}, on the right side of the screen. You may need to gather more plant fiber to craft them.&lt;br&gt;&lt;br&gt;In addition to reducing damage, clothes and armor offer protection against the heat and cold of the world."</v>
      </c>
      <c r="L340" s="8" t="str" cm="1">
        <f t="array" ref="L34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Survivor_6,Craft and wear clothing,"Craft Coarse clothing in the crafting panel in your inventory {ToggleInventory}, on the right side of the screen. You may need to gather more plant fiber to craft them.&lt;br&gt;&lt;br&gt;In addition to reducing damage, clothes and armor offer protection against the heat and cold of the world.",/Game/UI/Textures/GUIs/ExilesJourney/Icons/icon_journeytype_craft.icon_journeytype_craft,100,ClotheYourself,None,0,TRUE</v>
      </c>
      <c r="M340" s="11" t="str">
        <f>""</f>
        <v/>
      </c>
    </row>
    <row r="341" spans="1:13" ht="45" x14ac:dyDescent="0.25">
      <c r="A341" s="1">
        <v>340</v>
      </c>
      <c r="B341" s="1" t="s">
        <v>329</v>
      </c>
      <c r="C341" s="1" t="s">
        <v>866</v>
      </c>
      <c r="D341" s="12" t="s">
        <v>1707</v>
      </c>
      <c r="E341" s="1" t="s">
        <v>854</v>
      </c>
      <c r="F341" s="1"/>
      <c r="G341" s="1" t="s">
        <v>52</v>
      </c>
      <c r="H341" s="1">
        <v>0</v>
      </c>
      <c r="J341" s="1">
        <v>175</v>
      </c>
      <c r="K341" s="2" t="str">
        <f>CHAR(34)&amp;SUBSTITUTE(SUBSTITUTE(Table4[[#This Row],[Description]],CHAR(10),"&lt;br&gt;"),CHAR(13),"")&amp;CHAR(34)</f>
        <v>"Every level, you gain one Attribute Point. These points can be spent to improve your capabilities in the Attributes section of the menu {TogglePaperdollGUI}."</v>
      </c>
      <c r="L341" s="8" t="str" cm="1">
        <f t="array" ref="L34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Survivor_7,Spend Attribute Points,"Every level, you gain one Attribute Point. These points can be spent to improve your capabilities in the Attributes section of the menu {TogglePaperdollGUI}.",/Game/UI/Textures/GUIs/ExilesJourney/Icons/icon_journeytype_knowledge.icon_journeytype_knowledge,175,AttributePointsSpent,None,0,FALSE</v>
      </c>
      <c r="M341" s="11" t="str">
        <f>""</f>
        <v/>
      </c>
    </row>
    <row r="342" spans="1:13" ht="30" x14ac:dyDescent="0.25">
      <c r="A342" s="1">
        <v>341</v>
      </c>
      <c r="B342" s="1" t="s">
        <v>330</v>
      </c>
      <c r="C342" s="1" t="s">
        <v>882</v>
      </c>
      <c r="D342" s="12" t="s">
        <v>1587</v>
      </c>
      <c r="E342" s="1" t="s">
        <v>797</v>
      </c>
      <c r="F342" s="1"/>
      <c r="G342" s="1" t="s">
        <v>54</v>
      </c>
      <c r="H342" s="1">
        <v>0</v>
      </c>
      <c r="J342" s="1">
        <v>200</v>
      </c>
      <c r="K342" s="2" t="str">
        <f>CHAR(34)&amp;SUBSTITUTE(SUBSTITUTE(Table4[[#This Row],[Description]],CHAR(10),"&lt;br&gt;"),CHAR(13),"")&amp;CHAR(34)</f>
        <v>"The road leads north out of the southern desert. Follow it, in search of more exiles."</v>
      </c>
      <c r="L342" s="8" t="str" cm="1">
        <f t="array" ref="L34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Survivor_8,Search for more survivors,"The road leads north out of the southern desert. Follow it, in search of more exiles.",/Game/UI/Textures/GUIs/ExilesJourney/Icons/icon_journeytype_explore.icon_journeytype_explore,200,FindCaravanRemains,None,0,FALSE</v>
      </c>
      <c r="M342" s="11" t="str">
        <f>""</f>
        <v/>
      </c>
    </row>
    <row r="343" spans="1:13" ht="75" x14ac:dyDescent="0.25">
      <c r="A343" s="1">
        <v>342</v>
      </c>
      <c r="B343" s="1" t="s">
        <v>331</v>
      </c>
      <c r="C343" s="1" t="s">
        <v>867</v>
      </c>
      <c r="D343" s="12" t="s">
        <v>1648</v>
      </c>
      <c r="E343" s="1"/>
      <c r="F343" s="1"/>
      <c r="G343" s="1" t="s">
        <v>55</v>
      </c>
      <c r="H343" s="1">
        <v>4</v>
      </c>
      <c r="J343" s="1">
        <v>200</v>
      </c>
      <c r="K343" s="2" t="str">
        <f>CHAR(34)&amp;SUBSTITUTE(SUBSTITUTE(Table4[[#This Row],[Description]],CHAR(10),"&lt;br&gt;"),CHAR(13),"")&amp;CHAR(34)</f>
        <v>"The world is full of danger. Stones can be used to craft rudimentary weapons and buildings.&lt;br&gt;&lt;br&gt;Press {InteractKey} while facing small Stones on the ground to pick them up. Larger Stones will require a tool to harvest."</v>
      </c>
      <c r="L343" s="8" t="str" cm="1">
        <f t="array" ref="L34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Survivor_9,Gather Stones,"The world is full of danger. Stones can be used to craft rudimentary weapons and buildings.&lt;br&gt;&lt;br&gt;Press {InteractKey} while facing small Stones on the ground to pick them up. Larger Stones will require a tool to harvest.",/Game/UI/Textures/GUIs/ExilesJourney/Icons/icon_journeytype_acquire.icon_journeytype_acquire,200,None,None,4,FALSE</v>
      </c>
      <c r="M343" s="11" t="str">
        <f>""</f>
        <v/>
      </c>
    </row>
    <row r="344" spans="1:13" ht="60" x14ac:dyDescent="0.25">
      <c r="A344" s="1">
        <v>343</v>
      </c>
      <c r="B344" s="1" t="s">
        <v>332</v>
      </c>
      <c r="C344" s="1" t="s">
        <v>868</v>
      </c>
      <c r="D344" s="12" t="s">
        <v>1649</v>
      </c>
      <c r="E344" s="1"/>
      <c r="F344" s="1"/>
      <c r="G344" s="1" t="s">
        <v>55</v>
      </c>
      <c r="H344" s="1">
        <v>4</v>
      </c>
      <c r="J344" s="1">
        <v>225</v>
      </c>
      <c r="K344" s="2" t="str">
        <f>CHAR(34)&amp;SUBSTITUTE(SUBSTITUTE(Table4[[#This Row],[Description]],CHAR(10),"&lt;br&gt;"),CHAR(13),"")&amp;CHAR(34)</f>
        <v>"Branches can be used to craft basic weapons and can be used as fuel in campfires.&lt;br&gt;&lt;br&gt;Press {InteractKey} to pick up branches."</v>
      </c>
      <c r="L344" s="8" t="str" cm="1">
        <f t="array" ref="L34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Survivor_10,Gather Branches,"Branches can be used to craft basic weapons and can be used as fuel in campfires.&lt;br&gt;&lt;br&gt;Press {InteractKey} to pick up branches.",/Game/UI/Textures/GUIs/ExilesJourney/Icons/icon_journeytype_acquire.icon_journeytype_acquire,225,None,None,4,FALSE</v>
      </c>
      <c r="M344" s="11" t="str">
        <f>""</f>
        <v/>
      </c>
    </row>
    <row r="345" spans="1:13" ht="75" x14ac:dyDescent="0.25">
      <c r="A345" s="1">
        <v>344</v>
      </c>
      <c r="B345" s="1" t="s">
        <v>333</v>
      </c>
      <c r="C345" s="1" t="s">
        <v>869</v>
      </c>
      <c r="D345" s="12" t="s">
        <v>1717</v>
      </c>
      <c r="E345" s="1" t="s">
        <v>704</v>
      </c>
      <c r="F345" s="1"/>
      <c r="G345" s="1" t="s">
        <v>53</v>
      </c>
      <c r="H345" s="1">
        <v>0</v>
      </c>
      <c r="I345" s="4" t="s">
        <v>49</v>
      </c>
      <c r="J345" s="1">
        <v>250</v>
      </c>
      <c r="K345" s="2" t="str">
        <f>CHAR(34)&amp;SUBSTITUTE(SUBSTITUTE(Table4[[#This Row],[Description]],CHAR(10),"&lt;br&gt;"),CHAR(13),"")&amp;CHAR(34)</f>
        <v>"Stone Picks are primitive but versatile tools. You can use them to crack rocks for Stone or harvest Bark from trees.&lt;br&gt;&lt;br&gt;Craft a Stone Pick from your inventory crafting panel {ToggleInventory}."</v>
      </c>
      <c r="L345" s="8" t="str" cm="1">
        <f t="array" ref="L34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Survivor_11,Craft a Stone Pick,"Stone Picks are primitive but versatile tools. You can use them to crack rocks for Stone or harvest Bark from trees.&lt;br&gt;&lt;br&gt;Craft a Stone Pick from your inventory crafting panel {ToggleInventory}.",/Game/UI/Textures/GUIs/ExilesJourney/Icons/icon_journeytype_craft.icon_journeytype_craft,250,CraftStonePick,None,0,TRUE</v>
      </c>
      <c r="M345" s="11" t="str">
        <f>""</f>
        <v/>
      </c>
    </row>
    <row r="346" spans="1:13" ht="30" x14ac:dyDescent="0.25">
      <c r="A346" s="1">
        <v>345</v>
      </c>
      <c r="B346" s="1" t="s">
        <v>334</v>
      </c>
      <c r="C346" s="1" t="s">
        <v>870</v>
      </c>
      <c r="D346" s="12" t="s">
        <v>1650</v>
      </c>
      <c r="E346" s="1"/>
      <c r="F346" s="1"/>
      <c r="G346" s="1" t="s">
        <v>55</v>
      </c>
      <c r="H346" s="1">
        <v>0</v>
      </c>
      <c r="J346" s="1">
        <v>275</v>
      </c>
      <c r="K346" s="2" t="str">
        <f>CHAR(34)&amp;SUBSTITUTE(SUBSTITUTE(Table4[[#This Row],[Description]],CHAR(10),"&lt;br&gt;"),CHAR(13),"")&amp;CHAR(34)</f>
        <v>"Equip your Stone Pick and swing it at rocks with {PrimaryActionV2}. "</v>
      </c>
      <c r="L346" s="8" t="str" cm="1">
        <f t="array" ref="L34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Survivor_12,Harvest Stone with your Stone Pick,"Equip your Stone Pick and swing it at rocks with {PrimaryActionV2}. ",/Game/UI/Textures/GUIs/ExilesJourney/Icons/icon_journeytype_acquire.icon_journeytype_acquire,275,None,None,0,FALSE</v>
      </c>
      <c r="M346" s="11" t="str">
        <f>""</f>
        <v/>
      </c>
    </row>
    <row r="347" spans="1:13" ht="75" x14ac:dyDescent="0.25">
      <c r="A347" s="1">
        <v>346</v>
      </c>
      <c r="B347" s="1" t="s">
        <v>335</v>
      </c>
      <c r="C347" s="1" t="s">
        <v>871</v>
      </c>
      <c r="D347" s="12" t="s">
        <v>1709</v>
      </c>
      <c r="E347" s="1"/>
      <c r="F347" s="1" t="s">
        <v>1059</v>
      </c>
      <c r="G347" s="1" t="s">
        <v>52</v>
      </c>
      <c r="H347" s="1">
        <v>0</v>
      </c>
      <c r="I347" s="4" t="s">
        <v>49</v>
      </c>
      <c r="J347" s="1">
        <v>300</v>
      </c>
      <c r="K347" s="2" t="str">
        <f>CHAR(34)&amp;SUBSTITUTE(SUBSTITUTE(Table4[[#This Row],[Description]],CHAR(10),"&lt;br&gt;"),CHAR(13),"")&amp;CHAR(34)</f>
        <v>"Unlock the Warrior, Bruiser, or Skirmisher Knowledge from the Knowledge menu.&lt;br&gt;&lt;br&gt;Craft a Stone Weapon from your inventory crafting panel {ToggleInventory}."</v>
      </c>
      <c r="L347" s="8" t="str" cm="1">
        <f t="array" ref="L34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Survivor_13,Craft a Stone Weapon,"Unlock the Warrior, Bruiser, or Skirmisher Knowledge from the Knowledge menu.&lt;br&gt;&lt;br&gt;Craft a Stone Weapon from your inventory crafting panel {ToggleInventory}.",/Game/UI/Textures/GUIs/ExilesJourney/Icons/icon_journeytype_knowledge.icon_journeytype_knowledge,300,None,ACH_GetDedicatedWeapon,0,TRUE</v>
      </c>
      <c r="M347" s="11" t="str">
        <f>""</f>
        <v/>
      </c>
    </row>
    <row r="348" spans="1:13" ht="105" x14ac:dyDescent="0.25">
      <c r="A348" s="1">
        <v>347</v>
      </c>
      <c r="B348" s="1" t="s">
        <v>336</v>
      </c>
      <c r="C348" s="1" t="s">
        <v>1524</v>
      </c>
      <c r="D348" s="12" t="s">
        <v>1687</v>
      </c>
      <c r="E348" s="1" t="s">
        <v>796</v>
      </c>
      <c r="F348" s="1"/>
      <c r="G348" s="1" t="s">
        <v>54</v>
      </c>
      <c r="H348" s="1">
        <v>0</v>
      </c>
      <c r="J348" s="1">
        <v>375</v>
      </c>
      <c r="K348" s="2" t="str">
        <f>CHAR(34)&amp;SUBSTITUTE(SUBSTITUTE(Table4[[#This Row],[Description]],CHAR(10),"&lt;br&gt;"),CHAR(13),"")&amp;CHAR(34)</f>
        <v>"The road leads further north - it is time to leave the scorching heat of the desert behind.&lt;br&gt;&lt;br&gt;You can open your map by pressing {FullscreenMap}.&lt;br&gt;&lt;br&gt;Your map is always available to help you, and you can place markers on it to save locations of interest."</v>
      </c>
      <c r="L348" s="8" t="str" cm="1">
        <f t="array" ref="L34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Survivor_15,Follow the road out of the desert,"The road leads further north - it is time to leave the scorching heat of the desert behind.&lt;br&gt;&lt;br&gt;You can open your map by pressing {FullscreenMap}.&lt;br&gt;&lt;br&gt;Your map is always available to help you, and you can place markers on it to save locations of interest.",/Game/UI/Textures/GUIs/ExilesJourney/Icons/icon_journeytype_explore.icon_journeytype_explore,375,ExitDesert,None,0,FALSE</v>
      </c>
      <c r="M348" s="11" t="str">
        <f>""</f>
        <v/>
      </c>
    </row>
    <row r="349" spans="1:13" ht="60" x14ac:dyDescent="0.25">
      <c r="A349" s="1">
        <v>348</v>
      </c>
      <c r="B349" s="1" t="s">
        <v>337</v>
      </c>
      <c r="C349" s="1" t="s">
        <v>1726</v>
      </c>
      <c r="D349" s="12" t="s">
        <v>1471</v>
      </c>
      <c r="E349" s="1" t="s">
        <v>593</v>
      </c>
      <c r="F349" s="1"/>
      <c r="G349" s="1" t="s">
        <v>56</v>
      </c>
      <c r="H349" s="1">
        <v>0</v>
      </c>
      <c r="J349" s="1">
        <v>375</v>
      </c>
      <c r="K349" s="2" t="str">
        <f>CHAR(34)&amp;SUBSTITUTE(SUBSTITUTE(Table4[[#This Row],[Description]],CHAR(10),"&lt;br&gt;"),CHAR(13),"")&amp;CHAR(34)</f>
        <v>"Draw your weapon and slay any enemy. &lt;br&gt;&lt;br&gt;The contextual menu in the lower right corner of the screen will inform you of the actions you can take while wielding a weapon."</v>
      </c>
      <c r="L349" s="8" t="str" cm="1">
        <f t="array" ref="L34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Survivor_16,Slay an enemy,"Draw your weapon and slay any enemy. &lt;br&gt;&lt;br&gt;The contextual menu in the lower right corner of the screen will inform you of the actions you can take while wielding a weapon.",/Game/UI/Textures/GUIs/ExilesJourney/Icons/icon_journeytype_dominate.icon_journeytype_dominate,375,WinFight,None,0,FALSE</v>
      </c>
      <c r="M349" s="11" t="str">
        <f>""</f>
        <v/>
      </c>
    </row>
    <row r="350" spans="1:13" ht="75" x14ac:dyDescent="0.25">
      <c r="A350" s="1">
        <v>349</v>
      </c>
      <c r="B350" s="1" t="s">
        <v>338</v>
      </c>
      <c r="C350" s="1" t="s">
        <v>872</v>
      </c>
      <c r="D350" s="12" t="s">
        <v>1710</v>
      </c>
      <c r="E350" s="1" t="s">
        <v>697</v>
      </c>
      <c r="F350" s="1"/>
      <c r="G350" s="1" t="s">
        <v>53</v>
      </c>
      <c r="H350" s="1">
        <v>0</v>
      </c>
      <c r="I350" s="4" t="s">
        <v>49</v>
      </c>
      <c r="J350" s="1">
        <v>125</v>
      </c>
      <c r="K350" s="2" t="str">
        <f>CHAR(34)&amp;SUBSTITUTE(SUBSTITUTE(Table4[[#This Row],[Description]],CHAR(10),"&lt;br&gt;"),CHAR(13),"")&amp;CHAR(34)</f>
        <v>"Wraps allow you to heal yourself when you are hurt. The most basic Wraps can be crafted with Plant Fiber.&lt;br&gt;&lt;br&gt;Craft Rough Wraps from your inventory crafting panel {ToggleInventory}."</v>
      </c>
      <c r="L350" s="8" t="str" cm="1">
        <f t="array" ref="L35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Survivor_17,Craft Rough Wraps,"Wraps allow you to heal yourself when you are hurt. The most basic Wraps can be crafted with Plant Fiber.&lt;br&gt;&lt;br&gt;Craft Rough Wraps from your inventory crafting panel {ToggleInventory}.",/Game/UI/Textures/GUIs/ExilesJourney/Icons/icon_journeytype_craft.icon_journeytype_craft,125,CraftHealingWraps,None,0,TRUE</v>
      </c>
      <c r="M350" s="11" t="str">
        <f>""</f>
        <v/>
      </c>
    </row>
    <row r="351" spans="1:13" ht="90" x14ac:dyDescent="0.25">
      <c r="A351" s="1">
        <v>350</v>
      </c>
      <c r="B351" s="1" t="s">
        <v>339</v>
      </c>
      <c r="C351" s="1" t="s">
        <v>873</v>
      </c>
      <c r="D351" s="12" t="s">
        <v>1095</v>
      </c>
      <c r="E351" s="1" t="s">
        <v>777</v>
      </c>
      <c r="F351" s="1"/>
      <c r="G351" s="1" t="s">
        <v>57</v>
      </c>
      <c r="H351" s="1">
        <v>0</v>
      </c>
      <c r="J351" s="1">
        <v>150</v>
      </c>
      <c r="K351" s="2" t="str">
        <f>CHAR(34)&amp;SUBSTITUTE(SUBSTITUTE(Table4[[#This Row],[Description]],CHAR(10),"&lt;br&gt;"),CHAR(13),"")&amp;CHAR(34)</f>
        <v>"Wraps remove Bleeding effects immediately when used and while bandaging, you will slowly heal over time. It is not advised to use them while engaged in combat!&lt;br&gt;&lt;br&gt;Use the item in your inventory or place it in a shortcut slot and select it to heal."</v>
      </c>
      <c r="L351" s="8" t="str" cm="1">
        <f t="array" ref="L35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Survivor_18,Heal yourself,"Wraps remove Bleeding effects immediately when used and while bandaging, you will slowly heal over time. It is not advised to use them while engaged in combat!&lt;br&gt;&lt;br&gt;Use the item in your inventory or place it in a shortcut slot and select it to heal.",/Game/UI/Textures/GUIs/ExilesJourney/Icons/icon_journeytype_survive.icon_journeytype_survive,150,UseWraps,None,0,FALSE</v>
      </c>
      <c r="M351" s="11" t="str">
        <f>""</f>
        <v/>
      </c>
    </row>
    <row r="352" spans="1:13" ht="135" x14ac:dyDescent="0.25">
      <c r="A352" s="1">
        <v>351</v>
      </c>
      <c r="B352" s="1" t="s">
        <v>340</v>
      </c>
      <c r="C352" s="1" t="s">
        <v>1727</v>
      </c>
      <c r="D352" s="12" t="s">
        <v>1728</v>
      </c>
      <c r="E352" s="1"/>
      <c r="F352" s="1"/>
      <c r="G352" s="1" t="s">
        <v>55</v>
      </c>
      <c r="H352" s="1">
        <v>0</v>
      </c>
      <c r="J352" s="1">
        <v>425</v>
      </c>
      <c r="K352" s="2" t="str">
        <f>CHAR(34)&amp;SUBSTITUTE(SUBSTITUTE(Table4[[#This Row],[Description]],CHAR(10),"&lt;br&gt;"),CHAR(13),"")&amp;CHAR(34)</f>
        <v>"Harvesting corpses with tools may yield raw meat and hide that you can use for cooking food and tanning. &lt;br&gt;&lt;br&gt;Some corpses may have items in their inventories for you to take. Corpses remain in the world for 30 minutes before they vanish.&lt;br&gt;&lt;br&gt;Equip a Stone tool and swing it at a corpse with {PrimaryActionV2}. "</v>
      </c>
      <c r="L352" s="8" t="str" cm="1">
        <f t="array" ref="L35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Survivor_19,Harvest meat from a corpse,"Harvesting corpses with tools may yield raw meat and hide that you can use for cooking food and tanning. &lt;br&gt;&lt;br&gt;Some corpses may have items in their inventories for you to take. Corpses remain in the world for 30 minutes before they vanish.&lt;br&gt;&lt;br&gt;Equip a Stone tool and swing it at a corpse with {PrimaryActionV2}. ",/Game/UI/Textures/GUIs/ExilesJourney/Icons/icon_journeytype_acquire.icon_journeytype_acquire,425,None,None,0,FALSE</v>
      </c>
      <c r="M352" s="11" t="str">
        <f>""</f>
        <v/>
      </c>
    </row>
    <row r="353" spans="1:15" ht="75" x14ac:dyDescent="0.25">
      <c r="A353" s="1">
        <v>352</v>
      </c>
      <c r="B353" s="1" t="s">
        <v>341</v>
      </c>
      <c r="C353" s="1" t="s">
        <v>883</v>
      </c>
      <c r="D353" s="12" t="s">
        <v>1096</v>
      </c>
      <c r="E353" s="1" t="s">
        <v>792</v>
      </c>
      <c r="F353" s="1"/>
      <c r="G353" s="1" t="s">
        <v>57</v>
      </c>
      <c r="H353" s="1">
        <v>0</v>
      </c>
      <c r="J353" s="1">
        <v>50</v>
      </c>
      <c r="K353" s="2" t="str">
        <f>CHAR(34)&amp;SUBSTITUTE(SUBSTITUTE(Table4[[#This Row],[Description]],CHAR(10),"&lt;br&gt;"),CHAR(13),"")&amp;CHAR(34)</f>
        <v>"It is important to carry water on your adventures. Waterskins will empty when used. &lt;br&gt;&lt;br&gt; To refill a waterskin, select the item from a shortcut slot or use it from your inventory while facing nearby a water source."</v>
      </c>
      <c r="L353" s="8" t="str" cm="1">
        <f t="array" ref="L35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Survivor_20,Refill your Waterskin,"It is important to carry water on your adventures. Waterskins will empty when used. &lt;br&gt;&lt;br&gt; To refill a waterskin, select the item from a shortcut slot or use it from your inventory while facing nearby a water source.",/Game/UI/Textures/GUIs/ExilesJourney/Icons/icon_journeytype_survive.icon_journeytype_survive,50,FillWaterskin,None,0,FALSE</v>
      </c>
      <c r="M353" s="11" t="str">
        <f>""</f>
        <v/>
      </c>
    </row>
    <row r="354" spans="1:15" ht="75" x14ac:dyDescent="0.25">
      <c r="A354" s="1">
        <v>353</v>
      </c>
      <c r="B354" s="1" t="s">
        <v>342</v>
      </c>
      <c r="C354" s="1" t="s">
        <v>875</v>
      </c>
      <c r="D354" s="12" t="s">
        <v>1711</v>
      </c>
      <c r="E354" s="1" t="s">
        <v>705</v>
      </c>
      <c r="F354" s="1"/>
      <c r="G354" s="1" t="s">
        <v>53</v>
      </c>
      <c r="H354" s="1">
        <v>0</v>
      </c>
      <c r="I354" s="4" t="s">
        <v>49</v>
      </c>
      <c r="J354" s="1">
        <v>425</v>
      </c>
      <c r="K354" s="2" t="str">
        <f>CHAR(34)&amp;SUBSTITUTE(SUBSTITUTE(Table4[[#This Row],[Description]],CHAR(10),"&lt;br&gt;"),CHAR(13),"")&amp;CHAR(34)</f>
        <v>"Bedrolls designate a respawn point in case you perish while adventuring. &lt;br&gt;&lt;br&gt;Craft a Fiber or Rawhide Bedroll from your inventory crafting panel {ToggleInventory}."</v>
      </c>
      <c r="L354" s="8" t="str" cm="1">
        <f t="array" ref="L35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Survivor_21,Craft a Bedroll,"Bedrolls designate a respawn point in case you perish while adventuring. &lt;br&gt;&lt;br&gt;Craft a Fiber or Rawhide Bedroll from your inventory crafting panel {ToggleInventory}.",/Game/UI/Textures/GUIs/ExilesJourney/Icons/icon_journeytype_craft.icon_journeytype_craft,425,CraftBedroll,None,0,TRUE</v>
      </c>
      <c r="M354" s="11" t="str">
        <f>""</f>
        <v/>
      </c>
    </row>
    <row r="355" spans="1:15" ht="90" x14ac:dyDescent="0.25">
      <c r="A355" s="1">
        <v>354</v>
      </c>
      <c r="B355" s="1" t="s">
        <v>343</v>
      </c>
      <c r="C355" s="1" t="s">
        <v>876</v>
      </c>
      <c r="D355" s="12" t="s">
        <v>1652</v>
      </c>
      <c r="E355" s="1" t="s">
        <v>591</v>
      </c>
      <c r="F355" s="1"/>
      <c r="G355" s="1" t="s">
        <v>57</v>
      </c>
      <c r="H355" s="1">
        <v>0</v>
      </c>
      <c r="J355" s="1">
        <v>450</v>
      </c>
      <c r="K355" s="2" t="str">
        <f>CHAR(34)&amp;SUBSTITUTE(SUBSTITUTE(Table4[[#This Row],[Description]],CHAR(10),"&lt;br&gt;"),CHAR(13),"")&amp;CHAR(34)</f>
        <v>"You may only have a single bedroll placed at any given time, so consider where you want to place these while traveling. &lt;br&gt;&lt;br&gt;You can place some objects in the world by selecting them with a shortcut slot then pressing the corresponding button to confirm their placement location."</v>
      </c>
      <c r="L355" s="8" t="str" cm="1">
        <f t="array" ref="L35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Survivor_22,Place the Bedroll,"You may only have a single bedroll placed at any given time, so consider where you want to place these while traveling. &lt;br&gt;&lt;br&gt;You can place some objects in the world by selecting them with a shortcut slot then pressing the corresponding button to confirm their placement location.",/Game/UI/Textures/GUIs/ExilesJourney/Icons/icon_journeytype_survive.icon_journeytype_survive,450,Sleep,None,0,FALSE</v>
      </c>
      <c r="M355" s="11" t="str">
        <f>""</f>
        <v/>
      </c>
    </row>
    <row r="356" spans="1:15" ht="60" x14ac:dyDescent="0.25">
      <c r="A356" s="1">
        <v>355</v>
      </c>
      <c r="B356" s="1" t="s">
        <v>344</v>
      </c>
      <c r="C356" s="1" t="s">
        <v>877</v>
      </c>
      <c r="D356" s="12" t="s">
        <v>1712</v>
      </c>
      <c r="E356" s="1"/>
      <c r="F356" s="1"/>
      <c r="G356" s="1" t="s">
        <v>52</v>
      </c>
      <c r="H356" s="1">
        <v>0</v>
      </c>
      <c r="J356" s="1">
        <v>475</v>
      </c>
      <c r="K356" s="2" t="str">
        <f>CHAR(34)&amp;SUBSTITUTE(SUBSTITUTE(Table4[[#This Row],[Description]],CHAR(10),"&lt;br&gt;"),CHAR(13),"")&amp;CHAR(34)</f>
        <v>"Unlock Primitive Cook from the Knowledge menu.&lt;br&gt;&lt;br&gt;Craft a Campfire from your inventory crafting panel {ToggleInventory}."</v>
      </c>
      <c r="L356" s="8" t="str" cm="1">
        <f t="array" ref="L35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Survivor_23,Unlock the Primitive Cook Knowledge,"Unlock Primitive Cook from the Knowledge menu.&lt;br&gt;&lt;br&gt;Craft a Campfire from your inventory crafting panel {ToggleInventory}.",/Game/UI/Textures/GUIs/ExilesJourney/Icons/icon_journeytype_knowledge.icon_journeytype_knowledge,475,None,None,0,FALSE</v>
      </c>
      <c r="M356" s="11" t="str">
        <f>""</f>
        <v/>
      </c>
    </row>
    <row r="357" spans="1:15" ht="120" x14ac:dyDescent="0.25">
      <c r="A357" s="1">
        <v>356</v>
      </c>
      <c r="B357" s="1" t="s">
        <v>345</v>
      </c>
      <c r="C357" s="1" t="s">
        <v>1572</v>
      </c>
      <c r="D357" s="12" t="s">
        <v>1713</v>
      </c>
      <c r="E357" s="1" t="s">
        <v>760</v>
      </c>
      <c r="F357" s="1"/>
      <c r="G357" s="1" t="s">
        <v>53</v>
      </c>
      <c r="H357" s="1">
        <v>0</v>
      </c>
      <c r="J357" s="1">
        <v>500</v>
      </c>
      <c r="K357" s="2" t="str">
        <f>CHAR(34)&amp;SUBSTITUTE(SUBSTITUTE(Table4[[#This Row],[Description]],CHAR(10),"&lt;br&gt;"),CHAR(13),"")&amp;CHAR(34)</f>
        <v>"Craft a Campfire from your inventory crafting panel {ToggleInventory}.&lt;br&gt;&lt;br&gt;Place the Campfire on the ground the same way you placed your Bedroll.&lt;br&gt;&lt;br&gt;Open the Campfire inventory by pressing {InteractKey} while looking at it."</v>
      </c>
      <c r="L357" s="8" t="str" cm="1">
        <f t="array" ref="L35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Survivor_24,Access or Place a Campfire,"Craft a Campfire from your inventory crafting panel {ToggleInventory}.&lt;br&gt;&lt;br&gt;Place the Campfire on the ground the same way you placed your Bedroll.&lt;br&gt;&lt;br&gt;Open the Campfire inventory by pressing {InteractKey} while looking at it.",/Game/UI/Textures/GUIs/ExilesJourney/Icons/icon_journeytype_craft.icon_journeytype_craft,500,Campfire,None,0,FALSE</v>
      </c>
      <c r="M357" s="11" t="str">
        <f>""</f>
        <v/>
      </c>
    </row>
    <row r="358" spans="1:15" ht="135" x14ac:dyDescent="0.25">
      <c r="A358" s="1">
        <v>357</v>
      </c>
      <c r="B358" s="1" t="s">
        <v>346</v>
      </c>
      <c r="C358" s="1" t="s">
        <v>878</v>
      </c>
      <c r="D358" s="12" t="s">
        <v>1653</v>
      </c>
      <c r="E358" s="1"/>
      <c r="F358" s="1"/>
      <c r="G358" s="1" t="s">
        <v>53</v>
      </c>
      <c r="H358" s="1">
        <v>0</v>
      </c>
      <c r="J358" s="1">
        <v>525</v>
      </c>
      <c r="K358" s="2" t="str">
        <f>CHAR(34)&amp;SUBSTITUTE(SUBSTITUTE(Table4[[#This Row],[Description]],CHAR(10),"&lt;br&gt;"),CHAR(13),"")&amp;CHAR(34)</f>
        <v>"Place fuel and raw meat in the Campfire's inventory and activate it by pressing the Play button. Branches and Wood both work as fuel.&lt;br&gt;&lt;br&gt;Open the Campfire inventory by pressing {InteractKey} while looking at it.&lt;br&gt;&lt;br&gt;After the meat has cooked, take it from the Campfire's inventory for yourself."</v>
      </c>
      <c r="L358" s="8" t="str" cm="1">
        <f t="array" ref="L35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Survivor_25,Cook raw meat,"Place fuel and raw meat in the Campfire's inventory and activate it by pressing the Play button. Branches and Wood both work as fuel.&lt;br&gt;&lt;br&gt;Open the Campfire inventory by pressing {InteractKey} while looking at it.&lt;br&gt;&lt;br&gt;After the meat has cooked, take it from the Campfire's inventory for yourself.",/Game/UI/Textures/GUIs/ExilesJourney/Icons/icon_journeytype_craft.icon_journeytype_craft,525,None,None,0,FALSE</v>
      </c>
      <c r="M358" s="11" t="str">
        <f>""</f>
        <v/>
      </c>
    </row>
    <row r="359" spans="1:15" ht="75" x14ac:dyDescent="0.25">
      <c r="A359" s="1">
        <v>358</v>
      </c>
      <c r="B359" s="1" t="s">
        <v>347</v>
      </c>
      <c r="C359" s="1" t="s">
        <v>879</v>
      </c>
      <c r="D359" s="12" t="s">
        <v>1097</v>
      </c>
      <c r="E359" s="1" t="s">
        <v>596</v>
      </c>
      <c r="F359" s="1"/>
      <c r="G359" s="1" t="s">
        <v>57</v>
      </c>
      <c r="H359" s="1">
        <v>0</v>
      </c>
      <c r="J359" s="1">
        <v>550</v>
      </c>
      <c r="K359" s="2" t="str">
        <f>CHAR(34)&amp;SUBSTITUTE(SUBSTITUTE(Table4[[#This Row],[Description]],CHAR(10),"&lt;br&gt;"),CHAR(13),"")&amp;CHAR(34)</f>
        <v>"While it is possible to survive on berries and grubs, keeping starvation at bay is best accomplished by eating cooked food.&lt;br&gt;&lt;br&gt;Use the food in your inventory, or place it in a shortcut slot and select it to eat."</v>
      </c>
      <c r="L359" s="8" t="str" cm="1">
        <f t="array" ref="L35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Survivor_26,Eat a cooked meal,"While it is possible to survive on berries and grubs, keeping starvation at bay is best accomplished by eating cooked food.&lt;br&gt;&lt;br&gt;Use the food in your inventory, or place it in a shortcut slot and select it to eat.",/Game/UI/Textures/GUIs/ExilesJourney/Icons/icon_journeytype_survive.icon_journeytype_survive,550,EatCookedFood,None,0,FALSE</v>
      </c>
      <c r="M359" s="11" t="str">
        <f>""</f>
        <v/>
      </c>
    </row>
    <row r="360" spans="1:15" ht="75" x14ac:dyDescent="0.25">
      <c r="A360" s="1">
        <v>359</v>
      </c>
      <c r="B360" s="1" t="s">
        <v>348</v>
      </c>
      <c r="C360" s="1" t="s">
        <v>1344</v>
      </c>
      <c r="D360" s="12" t="s">
        <v>1718</v>
      </c>
      <c r="E360" s="1" t="s">
        <v>678</v>
      </c>
      <c r="F360" s="1"/>
      <c r="G360" s="1" t="s">
        <v>53</v>
      </c>
      <c r="H360" s="1">
        <v>0</v>
      </c>
      <c r="I360" s="4" t="s">
        <v>49</v>
      </c>
      <c r="J360" s="1">
        <v>5</v>
      </c>
      <c r="K360" s="2" t="str">
        <f>CHAR(34)&amp;SUBSTITUTE(SUBSTITUTE(Table4[[#This Row],[Description]],CHAR(10),"&lt;br&gt;"),CHAR(13),"")&amp;CHAR(34)</f>
        <v>"Skinning knives are tools used to skin defeated enemies and gain hide, fur, and pelts from them.&lt;br&gt;&lt;br&gt;Craft a Stone Skinning Knife from your inventory crafting panel {ToggleInventory}."</v>
      </c>
      <c r="L360" s="8" t="str" cm="1">
        <f t="array" ref="L36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Tanner_2,Craft a Stone Skinning knife,"Skinning knives are tools used to skin defeated enemies and gain hide, fur, and pelts from them.&lt;br&gt;&lt;br&gt;Craft a Stone Skinning Knife from your inventory crafting panel {ToggleInventory}.",/Game/UI/Textures/GUIs/ExilesJourney/Icons/icon_journeytype_craft.icon_journeytype_craft,5,CraftSkinningTool,None,0,TRUE</v>
      </c>
      <c r="M360" s="11" t="str">
        <f>""</f>
        <v/>
      </c>
    </row>
    <row r="361" spans="1:15" ht="60" x14ac:dyDescent="0.25">
      <c r="A361" s="1">
        <v>360</v>
      </c>
      <c r="B361" s="1" t="s">
        <v>349</v>
      </c>
      <c r="C361" s="1" t="s">
        <v>1345</v>
      </c>
      <c r="D361" s="12" t="s">
        <v>1688</v>
      </c>
      <c r="E361" s="1" t="s">
        <v>600</v>
      </c>
      <c r="F361" s="1"/>
      <c r="G361" s="1" t="s">
        <v>55</v>
      </c>
      <c r="H361" s="1">
        <v>0</v>
      </c>
      <c r="J361" s="1">
        <v>50</v>
      </c>
      <c r="K361" s="2" t="str">
        <f>CHAR(34)&amp;SUBSTITUTE(SUBSTITUTE(Table4[[#This Row],[Description]],CHAR(10),"&lt;br&gt;"),CHAR(13),"")&amp;CHAR(34)</f>
        <v>"Corpses can be skinned by striking them with your skinning knife.&lt;br&gt;&lt;br&gt;Equip your knife and press {PrimaryActionV2} on corpses to harvest them."</v>
      </c>
      <c r="L361" s="8" t="str" cm="1">
        <f t="array" ref="L36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Tanner_3,Skin a Corpse,"Corpses can be skinned by striking them with your skinning knife.&lt;br&gt;&lt;br&gt;Equip your knife and press {PrimaryActionV2} on corpses to harvest them.",/Game/UI/Textures/GUIs/ExilesJourney/Icons/icon_journeytype_acquire.icon_journeytype_acquire,50,SkinAnimal,None,0,FALSE</v>
      </c>
      <c r="M361" s="11" t="str">
        <f>""</f>
        <v/>
      </c>
    </row>
    <row r="362" spans="1:15" ht="60" x14ac:dyDescent="0.25">
      <c r="A362" s="1">
        <v>361</v>
      </c>
      <c r="B362" s="1" t="s">
        <v>350</v>
      </c>
      <c r="C362" s="1" t="s">
        <v>1346</v>
      </c>
      <c r="D362" s="12" t="s">
        <v>1498</v>
      </c>
      <c r="E362" s="1"/>
      <c r="F362" s="1"/>
      <c r="G362" s="1" t="s">
        <v>52</v>
      </c>
      <c r="H362" s="1">
        <v>0</v>
      </c>
      <c r="J362" s="1">
        <v>100</v>
      </c>
      <c r="K362" s="2" t="str">
        <f>CHAR(34)&amp;SUBSTITUTE(SUBSTITUTE(Table4[[#This Row],[Description]],CHAR(10),"&lt;br&gt;"),CHAR(13),"")&amp;CHAR(34)</f>
        <v>"Tanneries allow you to tan Leather from Hide or trophy heads and produces Tar as a byproduct.&lt;br&gt;&lt;br&gt;Unlock Tanner from the Knowledge menu."</v>
      </c>
      <c r="L362" s="8" t="str" cm="1">
        <f t="array" ref="L36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Tanner_4,Unlock the Tanner Knowledge,"Tanneries allow you to tan Leather from Hide or trophy heads and produces Tar as a byproduct.&lt;br&gt;&lt;br&gt;Unlock Tanner from the Knowledge menu.",/Game/UI/Textures/GUIs/ExilesJourney/Icons/icon_journeytype_knowledge.icon_journeytype_knowledge,100,None,None,0,FALSE</v>
      </c>
      <c r="M362" s="11" t="str">
        <f>""</f>
        <v/>
      </c>
      <c r="O362" s="6" t="s">
        <v>49</v>
      </c>
    </row>
    <row r="363" spans="1:15" ht="90" x14ac:dyDescent="0.25">
      <c r="A363" s="1">
        <v>362</v>
      </c>
      <c r="B363" s="1" t="s">
        <v>351</v>
      </c>
      <c r="C363" s="1" t="s">
        <v>1583</v>
      </c>
      <c r="D363" s="12" t="s">
        <v>1664</v>
      </c>
      <c r="E363" s="1" t="s">
        <v>771</v>
      </c>
      <c r="F363" s="1"/>
      <c r="G363" s="1" t="s">
        <v>53</v>
      </c>
      <c r="H363" s="1">
        <v>0</v>
      </c>
      <c r="J363" s="1">
        <v>150</v>
      </c>
      <c r="K363" s="2" t="str">
        <f>CHAR(34)&amp;SUBSTITUTE(SUBSTITUTE(Table4[[#This Row],[Description]],CHAR(10),"&lt;br&gt;"),CHAR(13),"")&amp;CHAR(34)</f>
        <v>"Tanneries are automatic crafting stations, where you simply need to add fuel and basic resources for it to work. &lt;br&gt;&lt;br&gt;You can place a Tannery by using the Construction Hammer.&lt;br&gt;&lt;br&gt;Access the Tannery by pressing {InteractKey} while looking at it."</v>
      </c>
      <c r="L363" s="8" t="str" cm="1">
        <f t="array" ref="L36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Tanner_5,Access or Place a Tannery,"Tanneries are automatic crafting stations, where you simply need to add fuel and basic resources for it to work. &lt;br&gt;&lt;br&gt;You can place a Tannery by using the Construction Hammer.&lt;br&gt;&lt;br&gt;Access the Tannery by pressing {InteractKey} while looking at it.",/Game/UI/Textures/GUIs/ExilesJourney/Icons/icon_journeytype_craft.icon_journeytype_craft,150,Tannery,None,0,FALSE</v>
      </c>
      <c r="M363" s="11" t="str">
        <f>""</f>
        <v/>
      </c>
    </row>
    <row r="364" spans="1:15" ht="60" x14ac:dyDescent="0.25">
      <c r="A364" s="1">
        <v>363</v>
      </c>
      <c r="B364" s="1" t="s">
        <v>352</v>
      </c>
      <c r="C364" s="1" t="s">
        <v>1347</v>
      </c>
      <c r="D364" s="12" t="s">
        <v>1689</v>
      </c>
      <c r="E364" s="1"/>
      <c r="F364" s="1"/>
      <c r="G364" s="1" t="s">
        <v>55</v>
      </c>
      <c r="H364" s="1">
        <v>0</v>
      </c>
      <c r="J364" s="1">
        <v>200</v>
      </c>
      <c r="K364" s="2" t="str">
        <f>CHAR(34)&amp;SUBSTITUTE(SUBSTITUTE(Table4[[#This Row],[Description]],CHAR(10),"&lt;br&gt;"),CHAR(13),"")&amp;CHAR(34)</f>
        <v>"Bark is a required fuel for Tanneries and acts as a desiccant. You can gather Bark by using your Pick to harvest trees.&lt;br&gt;&lt;br&gt;Equip a Pick and swing it at trees with {PrimaryActionV2}."</v>
      </c>
      <c r="L364" s="8" t="str" cm="1">
        <f t="array" ref="L36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Tanner_6,Use a Pick to get Bark,"Bark is a required fuel for Tanneries and acts as a desiccant. You can gather Bark by using your Pick to harvest trees.&lt;br&gt;&lt;br&gt;Equip a Pick and swing it at trees with {PrimaryActionV2}.",/Game/UI/Textures/GUIs/ExilesJourney/Icons/icon_journeytype_acquire.icon_journeytype_acquire,200,None,None,0,FALSE</v>
      </c>
      <c r="M364" s="11" t="str">
        <f>""</f>
        <v/>
      </c>
    </row>
    <row r="365" spans="1:15" ht="90" x14ac:dyDescent="0.25">
      <c r="A365" s="1">
        <v>364</v>
      </c>
      <c r="B365" s="1" t="s">
        <v>353</v>
      </c>
      <c r="C365" s="1" t="s">
        <v>1348</v>
      </c>
      <c r="D365" s="12" t="s">
        <v>1499</v>
      </c>
      <c r="E365" s="1"/>
      <c r="F365" s="1"/>
      <c r="G365" s="1" t="s">
        <v>55</v>
      </c>
      <c r="H365" s="1">
        <v>0</v>
      </c>
      <c r="I365" s="4" t="s">
        <v>49</v>
      </c>
      <c r="J365" s="1">
        <v>250</v>
      </c>
      <c r="K365" s="2" t="str">
        <f>CHAR(34)&amp;SUBSTITUTE(SUBSTITUTE(Table4[[#This Row],[Description]],CHAR(10),"&lt;br&gt;"),CHAR(13),"")&amp;CHAR(34)</f>
        <v>"By putting bark and hide in a Tannery, you produce leather products and the byproduct Tar. Place Bark and Hide in the Tannery inventory and activate it by pressing the Play button.&lt;br&gt;&lt;br&gt;After the hide has dried, take the tar from the Tannery inventory for yourself."</v>
      </c>
      <c r="L365" s="8" t="str" cm="1">
        <f t="array" ref="L36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Tanner_7,Acquire Leather from the tannery,"By putting bark and hide in a Tannery, you produce leather products and the byproduct Tar. Place Bark and Hide in the Tannery inventory and activate it by pressing the Play button.&lt;br&gt;&lt;br&gt;After the hide has dried, take the tar from the Tannery inventory for yourself.",/Game/UI/Textures/GUIs/ExilesJourney/Icons/icon_journeytype_acquire.icon_journeytype_acquire,250,None,None,0,TRUE</v>
      </c>
      <c r="M365" s="11" t="str">
        <f>""</f>
        <v/>
      </c>
    </row>
    <row r="366" spans="1:15" ht="90" x14ac:dyDescent="0.25">
      <c r="A366" s="1">
        <v>365</v>
      </c>
      <c r="B366" s="1" t="s">
        <v>354</v>
      </c>
      <c r="C366" s="1" t="s">
        <v>1349</v>
      </c>
      <c r="D366" s="12" t="s">
        <v>1350</v>
      </c>
      <c r="E366" s="1" t="s">
        <v>772</v>
      </c>
      <c r="F366" s="1"/>
      <c r="G366" s="1" t="s">
        <v>53</v>
      </c>
      <c r="H366" s="1">
        <v>0</v>
      </c>
      <c r="I366" s="4" t="s">
        <v>49</v>
      </c>
      <c r="J366" s="1">
        <v>375</v>
      </c>
      <c r="K366" s="2" t="str">
        <f>CHAR(34)&amp;SUBSTITUTE(SUBSTITUTE(Table4[[#This Row],[Description]],CHAR(10),"&lt;br&gt;"),CHAR(13),"")&amp;CHAR(34)</f>
        <v>"A Tanner's table allows you to convert and refine a variety of pelts and hides to other resources and is a requirement for crafting armor components.&lt;br&gt;&lt;br&gt;You can place a Tanner's Table by using the Construction Hammer."</v>
      </c>
      <c r="L366" s="8" t="str" cm="1">
        <f t="array" ref="L36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Tanner_8,Craft a Tanner's table,"A Tanner's table allows you to convert and refine a variety of pelts and hides to other resources and is a requirement for crafting armor components.&lt;br&gt;&lt;br&gt;You can place a Tanner's Table by using the Construction Hammer.",/Game/UI/Textures/GUIs/ExilesJourney/Icons/icon_journeytype_craft.icon_journeytype_craft,375,TannersTable,None,0,TRUE</v>
      </c>
      <c r="M366" s="11" t="str">
        <f>""</f>
        <v/>
      </c>
    </row>
    <row r="367" spans="1:15" ht="105" x14ac:dyDescent="0.25">
      <c r="A367" s="1">
        <v>366</v>
      </c>
      <c r="B367" s="1" t="s">
        <v>355</v>
      </c>
      <c r="C367" s="1" t="s">
        <v>1351</v>
      </c>
      <c r="D367" s="12" t="s">
        <v>1617</v>
      </c>
      <c r="E367" s="1"/>
      <c r="F367" s="1"/>
      <c r="G367" s="1" t="s">
        <v>52</v>
      </c>
      <c r="H367" s="1">
        <v>0</v>
      </c>
      <c r="J367" s="1">
        <v>5</v>
      </c>
      <c r="K367" s="2" t="str">
        <f>CHAR(34)&amp;SUBSTITUTE(SUBSTITUTE(Table4[[#This Row],[Description]],CHAR(10),"&lt;br&gt;"),CHAR(13),"")&amp;CHAR(34)</f>
        <v>"A Wheel of Pain serves to strengthen the body and break the spirit of captured enemies and making them your thralls.&lt;br&gt;&lt;br&gt;Unlock Thrall Taker from the Knowledge menu.&lt;br&gt;&lt;br&gt;You can access the Knowledge window by pressing {ToggleRecipeInventory}."</v>
      </c>
      <c r="L367" s="8" t="str" cm="1">
        <f t="array" ref="L36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Thralltaker_1,Unlock the Thrall Taker  Knowledge,"A Wheel of Pain serves to strengthen the body and break the spirit of captured enemies and making them your thralls.&lt;br&gt;&lt;br&gt;Unlock Thrall Taker from the Knowledge menu.&lt;br&gt;&lt;br&gt;You can access the Knowledge window by pressing {ToggleRecipeInventory}.",/Game/UI/Textures/GUIs/ExilesJourney/Icons/icon_journeytype_knowledge.icon_journeytype_knowledge,5,None,None,0,FALSE</v>
      </c>
      <c r="M367" s="11" t="str">
        <f>""</f>
        <v/>
      </c>
    </row>
    <row r="368" spans="1:15" ht="105" x14ac:dyDescent="0.25">
      <c r="A368" s="1">
        <v>367</v>
      </c>
      <c r="B368" s="1" t="s">
        <v>356</v>
      </c>
      <c r="C368" s="1" t="s">
        <v>1584</v>
      </c>
      <c r="D368" s="12" t="s">
        <v>1665</v>
      </c>
      <c r="E368" s="1" t="s">
        <v>773</v>
      </c>
      <c r="F368" s="1" t="s">
        <v>1062</v>
      </c>
      <c r="G368" s="1" t="s">
        <v>53</v>
      </c>
      <c r="H368" s="1">
        <v>0</v>
      </c>
      <c r="J368" s="1">
        <v>25</v>
      </c>
      <c r="K368" s="2" t="str">
        <f>CHAR(34)&amp;SUBSTITUTE(SUBSTITUTE(Table4[[#This Row],[Description]],CHAR(10),"&lt;br&gt;"),CHAR(13),"")&amp;CHAR(34)</f>
        <v>"The Wheel of Pain is a large object and will require some space while at the same time being easily accessible.&lt;br&gt;&lt;br&gt;You can place a Wheel of Pain by using the Construction Hammer.&lt;br&gt;&lt;br&gt;Access the Wheel of Pain by pressing {InteractKey} while looking at it."</v>
      </c>
      <c r="L368" s="8" t="str" cm="1">
        <f t="array" ref="L36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Thralltaker_2,Access or Place a Wheel of pain,"The Wheel of Pain is a large object and will require some space while at the same time being easily accessible.&lt;br&gt;&lt;br&gt;You can place a Wheel of Pain by using the Construction Hammer.&lt;br&gt;&lt;br&gt;Access the Wheel of Pain by pressing {InteractKey} while looking at it.",/Game/UI/Textures/GUIs/ExilesJourney/Icons/icon_journeytype_craft.icon_journeytype_craft,25,WheelOfPain,ACH_WheelOfPain,0,FALSE</v>
      </c>
      <c r="M368" s="11" t="str">
        <f>""</f>
        <v/>
      </c>
    </row>
    <row r="369" spans="1:13" ht="75" x14ac:dyDescent="0.25">
      <c r="A369" s="1">
        <v>368</v>
      </c>
      <c r="B369" s="1" t="s">
        <v>357</v>
      </c>
      <c r="C369" s="1" t="s">
        <v>1352</v>
      </c>
      <c r="D369" s="12" t="s">
        <v>1719</v>
      </c>
      <c r="E369" s="1" t="s">
        <v>732</v>
      </c>
      <c r="F369" s="1"/>
      <c r="G369" s="1" t="s">
        <v>53</v>
      </c>
      <c r="H369" s="1">
        <v>0</v>
      </c>
      <c r="I369" s="4" t="s">
        <v>49</v>
      </c>
      <c r="J369" s="1">
        <v>50</v>
      </c>
      <c r="K369" s="2" t="str">
        <f>CHAR(34)&amp;SUBSTITUTE(SUBSTITUTE(Table4[[#This Row],[Description]],CHAR(10),"&lt;br&gt;"),CHAR(13),"")&amp;CHAR(34)</f>
        <v>"Truncheons are used to knock out enemies instead of killing them.&lt;br&gt;&lt;br&gt;Craft a Truncheon from your inventory crafting panel {ToggleInventory}, or a Torturer's Worktable."</v>
      </c>
      <c r="L369" s="8" t="str" cm="1">
        <f t="array" ref="L36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Thralltaker_3,Craft a Truncheon,"Truncheons are used to knock out enemies instead of killing them.&lt;br&gt;&lt;br&gt;Craft a Truncheon from your inventory crafting panel {ToggleInventory}, or a Torturer's Worktable.",/Game/UI/Textures/GUIs/ExilesJourney/Icons/icon_journeytype_craft.icon_journeytype_craft,50,CraftTruncheon,None,0,TRUE</v>
      </c>
      <c r="M369" s="11" t="str">
        <f>""</f>
        <v/>
      </c>
    </row>
    <row r="370" spans="1:13" ht="75" x14ac:dyDescent="0.25">
      <c r="A370" s="1">
        <v>369</v>
      </c>
      <c r="B370" s="1" t="s">
        <v>358</v>
      </c>
      <c r="C370" s="1" t="s">
        <v>1353</v>
      </c>
      <c r="D370" s="12" t="s">
        <v>1720</v>
      </c>
      <c r="E370" s="1" t="s">
        <v>733</v>
      </c>
      <c r="F370" s="1"/>
      <c r="G370" s="1" t="s">
        <v>53</v>
      </c>
      <c r="H370" s="1">
        <v>0</v>
      </c>
      <c r="I370" s="4" t="s">
        <v>49</v>
      </c>
      <c r="J370" s="1">
        <v>100</v>
      </c>
      <c r="K370" s="2" t="str">
        <f>CHAR(34)&amp;SUBSTITUTE(SUBSTITUTE(Table4[[#This Row],[Description]],CHAR(10),"&lt;br&gt;"),CHAR(13),"")&amp;CHAR(34)</f>
        <v>"A Binding is a required tool for dragging knocked-out enemies to your Wheel of Pain. &lt;br&gt;&lt;br&gt;Craft a Binding from your inventory crafting panel {ToggleInventory}, or a Torturer's Worktable."</v>
      </c>
      <c r="L370" s="8" t="str" cm="1">
        <f t="array" ref="L37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Thralltaker_4,Craft Bindings,"A Binding is a required tool for dragging knocked-out enemies to your Wheel of Pain. &lt;br&gt;&lt;br&gt;Craft a Binding from your inventory crafting panel {ToggleInventory}, or a Torturer's Worktable.",/Game/UI/Textures/GUIs/ExilesJourney/Icons/icon_journeytype_craft.icon_journeytype_craft,100,CraftBindings,None,0,TRUE</v>
      </c>
      <c r="M370" s="11" t="str">
        <f>""</f>
        <v/>
      </c>
    </row>
    <row r="371" spans="1:13" ht="45" x14ac:dyDescent="0.25">
      <c r="A371" s="1">
        <v>370</v>
      </c>
      <c r="B371" s="1" t="s">
        <v>359</v>
      </c>
      <c r="C371" s="1" t="s">
        <v>1354</v>
      </c>
      <c r="D371" s="12" t="s">
        <v>1355</v>
      </c>
      <c r="E371" s="1" t="s">
        <v>1056</v>
      </c>
      <c r="F371" s="1"/>
      <c r="G371" s="1" t="s">
        <v>56</v>
      </c>
      <c r="H371" s="1">
        <v>0</v>
      </c>
      <c r="J371" s="1">
        <v>150</v>
      </c>
      <c r="K371" s="2" t="str">
        <f>CHAR(34)&amp;SUBSTITUTE(SUBSTITUTE(Table4[[#This Row],[Description]],CHAR(10),"&lt;br&gt;"),CHAR(13),"")&amp;CHAR(34)</f>
        <v>"To attain the services of a thrall, you must first convert them. Use a truncheon to knock them out and then drag them to a Wheel of Pain. "</v>
      </c>
      <c r="L371" s="8" t="str" cm="1">
        <f t="array" ref="L37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Thralltaker_5,Use a Truncheon to knock out a Fighter or Archer,"To attain the services of a thrall, you must first convert them. Use a truncheon to knock them out and then drag them to a Wheel of Pain. ",/Game/UI/Textures/GUIs/ExilesJourney/Icons/icon_journeytype_dominate.icon_journeytype_dominate,150,KnockoutFighter,None,0,FALSE</v>
      </c>
      <c r="M371" s="11" t="str">
        <f>""</f>
        <v/>
      </c>
    </row>
    <row r="372" spans="1:13" ht="90" x14ac:dyDescent="0.25">
      <c r="A372" s="1">
        <v>371</v>
      </c>
      <c r="B372" s="1" t="s">
        <v>360</v>
      </c>
      <c r="C372" s="1" t="s">
        <v>1356</v>
      </c>
      <c r="D372" s="12" t="s">
        <v>1721</v>
      </c>
      <c r="E372" s="1" t="s">
        <v>853</v>
      </c>
      <c r="F372" s="1"/>
      <c r="G372" s="1" t="s">
        <v>56</v>
      </c>
      <c r="H372" s="1">
        <v>0</v>
      </c>
      <c r="J372" s="1">
        <v>200</v>
      </c>
      <c r="K372" s="2" t="str">
        <f>CHAR(34)&amp;SUBSTITUTE(SUBSTITUTE(Table4[[#This Row],[Description]],CHAR(10),"&lt;br&gt;"),CHAR(13),"")&amp;CHAR(34)</f>
        <v>"Use your bindings on an unconscious human fighter or archer, then drag them to your Wheel of Pain. There, they will be broken over time and become thralls in your employ.&lt;br&gt;&lt;br&gt;Drag enemies by equipping your Binding and interacting {InteractKey} with the unconscious body."</v>
      </c>
      <c r="L372" s="8" t="str" cm="1">
        <f t="array" ref="L37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Thralltaker_6,Convert a warrior,"Use your bindings on an unconscious human fighter or archer, then drag them to your Wheel of Pain. There, they will be broken over time and become thralls in your employ.&lt;br&gt;&lt;br&gt;Drag enemies by equipping your Binding and interacting {InteractKey} with the unconscious body.",/Game/UI/Textures/GUIs/ExilesJourney/Icons/icon_journeytype_dominate.icon_journeytype_dominate,200,ConvertCombatThrall,None,0,FALSE</v>
      </c>
      <c r="M372" s="11" t="str">
        <f>""</f>
        <v/>
      </c>
    </row>
    <row r="373" spans="1:13" ht="105" x14ac:dyDescent="0.25">
      <c r="A373" s="1">
        <v>372</v>
      </c>
      <c r="B373" s="1" t="s">
        <v>361</v>
      </c>
      <c r="C373" s="1" t="s">
        <v>1357</v>
      </c>
      <c r="D373" s="12" t="s">
        <v>1500</v>
      </c>
      <c r="E373" s="1"/>
      <c r="F373" s="1"/>
      <c r="G373" s="1" t="s">
        <v>53</v>
      </c>
      <c r="H373" s="1">
        <v>0</v>
      </c>
      <c r="I373" s="4" t="s">
        <v>49</v>
      </c>
      <c r="J373" s="1">
        <v>250</v>
      </c>
      <c r="K373" s="2" t="str">
        <f>CHAR(34)&amp;SUBSTITUTE(SUBSTITUTE(Table4[[#This Row],[Description]],CHAR(10),"&lt;br&gt;"),CHAR(13),"")&amp;CHAR(34)</f>
        <v>"Gruel is one of the most basic food-types available.&lt;br&gt;&lt;br&gt;Place Plant Fiber, Seeds and fuel in the Campfire's inventory and activate it by pressing the Play button.&lt;br&gt;&lt;br&gt;After the gruel has cooked, take it from the Campfire's inventory for yourself."</v>
      </c>
      <c r="L373" s="8" t="str" cm="1">
        <f t="array" ref="L37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Thralltaker_7,Obtain Gruel,"Gruel is one of the most basic food-types available.&lt;br&gt;&lt;br&gt;Place Plant Fiber, Seeds and fuel in the Campfire's inventory and activate it by pressing the Play button.&lt;br&gt;&lt;br&gt;After the gruel has cooked, take it from the Campfire's inventory for yourself.",/Game/UI/Textures/GUIs/ExilesJourney/Icons/icon_journeytype_craft.icon_journeytype_craft,250,None,None,0,TRUE</v>
      </c>
      <c r="M373" s="11" t="str">
        <f>""</f>
        <v/>
      </c>
    </row>
    <row r="374" spans="1:13" ht="90" x14ac:dyDescent="0.25">
      <c r="A374" s="1">
        <v>373</v>
      </c>
      <c r="B374" s="1" t="s">
        <v>362</v>
      </c>
      <c r="C374" s="1" t="s">
        <v>1358</v>
      </c>
      <c r="D374" s="12" t="s">
        <v>1501</v>
      </c>
      <c r="E374" s="1"/>
      <c r="F374" s="1"/>
      <c r="G374" s="1" t="s">
        <v>53</v>
      </c>
      <c r="H374" s="1">
        <v>0</v>
      </c>
      <c r="J374" s="1">
        <v>375</v>
      </c>
      <c r="K374" s="2" t="str">
        <f>CHAR(34)&amp;SUBSTITUTE(SUBSTITUTE(Table4[[#This Row],[Description]],CHAR(10),"&lt;br&gt;"),CHAR(13),"")&amp;CHAR(34)</f>
        <v>"Gruel lasts for a long time, and is perfect for enemies in the Wheel of Pain.&lt;br&gt;&lt;br&gt;Foods are used up in the conversion process for a thrall, and you may need to cook a lot of gruel to make sure the conversion finishes."</v>
      </c>
      <c r="L374" s="8" t="str" cm="1">
        <f t="array" ref="L37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Thralltaker_8,Put Gruel into a Wheel of Pain,"Gruel lasts for a long time, and is perfect for enemies in the Wheel of Pain.&lt;br&gt;&lt;br&gt;Foods are used up in the conversion process for a thrall, and you may need to cook a lot of gruel to make sure the conversion finishes.",/Game/UI/Textures/GUIs/ExilesJourney/Icons/icon_journeytype_craft.icon_journeytype_craft,375,None,None,0,FALSE</v>
      </c>
      <c r="M374" s="11" t="str">
        <f>""</f>
        <v/>
      </c>
    </row>
    <row r="375" spans="1:13" ht="45" x14ac:dyDescent="0.25">
      <c r="A375" s="1">
        <v>374</v>
      </c>
      <c r="B375" s="1" t="s">
        <v>363</v>
      </c>
      <c r="C375" s="1" t="s">
        <v>1359</v>
      </c>
      <c r="D375" s="12" t="s">
        <v>1360</v>
      </c>
      <c r="E375" s="1" t="s">
        <v>846</v>
      </c>
      <c r="F375" s="1"/>
      <c r="G375" s="1" t="s">
        <v>57</v>
      </c>
      <c r="H375" s="1">
        <v>0</v>
      </c>
      <c r="J375" s="1">
        <v>500</v>
      </c>
      <c r="K375" s="2" t="str">
        <f>CHAR(34)&amp;SUBSTITUTE(SUBSTITUTE(Table4[[#This Row],[Description]],CHAR(10),"&lt;br&gt;"),CHAR(13),"")&amp;CHAR(34)</f>
        <v>"Fighters, Archers, Bearers, and Dancers can be placed in the world and commanded to follow you. You can place them by assigning them to a shortcut slot and placing them from there."</v>
      </c>
      <c r="L375" s="8" t="str" cm="1">
        <f t="array" ref="L37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Thralltaker_9,Place a thrall in the world,"Fighters, Archers, Bearers, and Dancers can be placed in the world and commanded to follow you. You can place them by assigning them to a shortcut slot and placing them from there.",/Game/UI/Textures/GUIs/ExilesJourney/Icons/icon_journeytype_survive.icon_journeytype_survive,500,PlaceThrall,None,0,FALSE</v>
      </c>
      <c r="M375" s="11" t="str">
        <f>""</f>
        <v/>
      </c>
    </row>
    <row r="376" spans="1:13" ht="75" x14ac:dyDescent="0.25">
      <c r="A376" s="1">
        <v>375</v>
      </c>
      <c r="B376" s="1" t="s">
        <v>364</v>
      </c>
      <c r="C376" s="1" t="s">
        <v>1361</v>
      </c>
      <c r="D376" s="12" t="s">
        <v>1690</v>
      </c>
      <c r="E376" s="1"/>
      <c r="F376" s="1"/>
      <c r="G376" s="1" t="s">
        <v>56</v>
      </c>
      <c r="H376" s="1">
        <v>0</v>
      </c>
      <c r="J376" s="1">
        <v>625</v>
      </c>
      <c r="K376" s="2" t="str">
        <f>CHAR(34)&amp;SUBSTITUTE(SUBSTITUTE(Table4[[#This Row],[Description]],CHAR(10),"&lt;br&gt;"),CHAR(13),"")&amp;CHAR(34)</f>
        <v>"After you have placed your thrall, approach them, and press {CommandsMenu} to interact with them. &lt;br&gt;&lt;br&gt;You may instruct a thrall to follow you by holding down the {CommandsMenu} and choosing 'Follow' from the radial menu."</v>
      </c>
      <c r="L376" s="8" t="str" cm="1">
        <f t="array" ref="L37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Thralltaker_10,Instruct a thrall to follow you,"After you have placed your thrall, approach them, and press {CommandsMenu} to interact with them. &lt;br&gt;&lt;br&gt;You may instruct a thrall to follow you by holding down the {CommandsMenu} and choosing 'Follow' from the radial menu.",/Game/UI/Textures/GUIs/ExilesJourney/Icons/icon_journeytype_dominate.icon_journeytype_dominate,625,None,None,0,FALSE</v>
      </c>
      <c r="M376" s="11" t="str">
        <f>""</f>
        <v/>
      </c>
    </row>
    <row r="377" spans="1:13" ht="75" x14ac:dyDescent="0.25">
      <c r="A377" s="1">
        <v>376</v>
      </c>
      <c r="B377" s="1" t="s">
        <v>365</v>
      </c>
      <c r="C377" s="1" t="s">
        <v>1362</v>
      </c>
      <c r="D377" s="12" t="s">
        <v>1691</v>
      </c>
      <c r="E377" s="1" t="s">
        <v>836</v>
      </c>
      <c r="F377" s="1"/>
      <c r="G377" s="1" t="s">
        <v>56</v>
      </c>
      <c r="H377" s="1">
        <v>0</v>
      </c>
      <c r="J377" s="1">
        <v>750</v>
      </c>
      <c r="K377" s="2" t="str">
        <f>CHAR(34)&amp;SUBSTITUTE(SUBSTITUTE(Table4[[#This Row],[Description]],CHAR(10),"&lt;br&gt;"),CHAR(13),"")&amp;CHAR(34)</f>
        <v>"While following you, thralls can be instructed to perform tasks. You may hold down {CommandsMenu} and command your thrall from there, or pressing {CommandsMenu} once, twice, or thrice to quickly command your thrall to perform tasks, such as moving to a location or attacking an enemy."</v>
      </c>
      <c r="L377" s="8" t="str" cm="1">
        <f t="array" ref="L37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Thralltaker_11,Instruct a thrall to attack,"While following you, thralls can be instructed to perform tasks. You may hold down {CommandsMenu} and command your thrall from there, or pressing {CommandsMenu} once, twice, or thrice to quickly command your thrall to perform tasks, such as moving to a location or attacking an enemy.",/Game/UI/Textures/GUIs/ExilesJourney/Icons/icon_journeytype_dominate.icon_journeytype_dominate,750,ThrallAttackCommand,None,0,FALSE</v>
      </c>
      <c r="M377" s="11" t="str">
        <f>""</f>
        <v/>
      </c>
    </row>
    <row r="378" spans="1:13" ht="60" x14ac:dyDescent="0.25">
      <c r="A378" s="1">
        <v>377</v>
      </c>
      <c r="B378" s="1" t="s">
        <v>366</v>
      </c>
      <c r="C378" s="1" t="s">
        <v>1363</v>
      </c>
      <c r="D378" s="12" t="s">
        <v>1692</v>
      </c>
      <c r="E378" s="1" t="s">
        <v>848</v>
      </c>
      <c r="F378" s="1"/>
      <c r="G378" s="1" t="s">
        <v>56</v>
      </c>
      <c r="H378" s="1">
        <v>0</v>
      </c>
      <c r="J378" s="1">
        <v>875</v>
      </c>
      <c r="K378" s="2" t="str">
        <f>CHAR(34)&amp;SUBSTITUTE(SUBSTITUTE(Table4[[#This Row],[Description]],CHAR(10),"&lt;br&gt;"),CHAR(13),"")&amp;CHAR(34)</f>
        <v>"Drag a captured enemy crafter to your Wheel of Pain and interact {InteractKey} with it. This places the enemy in the wheel and you begin the process of breaking them so they will serve you as thralls."</v>
      </c>
      <c r="L378" s="8" t="str" cm="1">
        <f t="array" ref="L37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Thralltaker_12,Convert a crafter,"Drag a captured enemy crafter to your Wheel of Pain and interact {InteractKey} with it. This places the enemy in the wheel and you begin the process of breaking them so they will serve you as thralls.",/Game/UI/Textures/GUIs/ExilesJourney/Icons/icon_journeytype_dominate.icon_journeytype_dominate,875,ConvertCraftingThrall,None,0,FALSE</v>
      </c>
      <c r="M378" s="11" t="str">
        <f>""</f>
        <v/>
      </c>
    </row>
    <row r="379" spans="1:13" ht="60" x14ac:dyDescent="0.25">
      <c r="A379" s="1">
        <v>378</v>
      </c>
      <c r="B379" s="1" t="s">
        <v>367</v>
      </c>
      <c r="C379" s="1" t="s">
        <v>1364</v>
      </c>
      <c r="D379" s="12" t="s">
        <v>83</v>
      </c>
      <c r="E379" s="1"/>
      <c r="F379" s="1"/>
      <c r="G379" s="1" t="s">
        <v>53</v>
      </c>
      <c r="H379" s="1">
        <v>0</v>
      </c>
      <c r="J379" s="1">
        <v>1000</v>
      </c>
      <c r="K379" s="2" t="str">
        <f>CHAR(34)&amp;SUBSTITUTE(SUBSTITUTE(Table4[[#This Row],[Description]],CHAR(10),"&lt;br&gt;"),CHAR(13),"")&amp;CHAR(34)</f>
        <v>"Once a thrall has been broken on the Wheel of Pain, you may assign them to crafting stations that have space for them. Doing so increases the efficiency of crafting in that crafting station and may unlock new recipes to craft."</v>
      </c>
      <c r="L379" s="8" t="str" cm="1">
        <f t="array" ref="L37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Thralltaker_13,Assign a Crafting Thrall to a station,"Once a thrall has been broken on the Wheel of Pain, you may assign them to crafting stations that have space for them. Doing so increases the efficiency of crafting in that crafting station and may unlock new recipes to craft.",/Game/UI/Textures/GUIs/ExilesJourney/Icons/icon_journeytype_craft.icon_journeytype_craft,1000,None,None,0,FALSE</v>
      </c>
      <c r="M379" s="11" t="str">
        <f>""</f>
        <v/>
      </c>
    </row>
    <row r="380" spans="1:13" ht="60" x14ac:dyDescent="0.25">
      <c r="A380" s="1">
        <v>379</v>
      </c>
      <c r="B380" s="1" t="s">
        <v>368</v>
      </c>
      <c r="C380" s="1" t="s">
        <v>1365</v>
      </c>
      <c r="D380" s="12" t="s">
        <v>1618</v>
      </c>
      <c r="E380" s="1"/>
      <c r="F380" s="1"/>
      <c r="G380" s="1" t="s">
        <v>52</v>
      </c>
      <c r="H380" s="1">
        <v>0</v>
      </c>
      <c r="J380" s="1">
        <v>5</v>
      </c>
      <c r="K380" s="2" t="str">
        <f>CHAR(34)&amp;SUBSTITUTE(SUBSTITUTE(Table4[[#This Row],[Description]],CHAR(10),"&lt;br&gt;"),CHAR(13),"")&amp;CHAR(34)</f>
        <v>"Unlock Apprentice Tinker from the Knowledge menu.&lt;br&gt;&lt;br&gt;You can access the Knowledge window by pressing {ToggleRecipeInventory}."</v>
      </c>
      <c r="L380" s="8" t="str" cm="1">
        <f t="array" ref="L38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Tinkerer_1,Unlock the Apprentice Tinker Knowledge,"Unlock Apprentice Tinker from the Knowledge menu.&lt;br&gt;&lt;br&gt;You can access the Knowledge window by pressing {ToggleRecipeInventory}.",/Game/UI/Textures/GUIs/ExilesJourney/Icons/icon_journeytype_knowledge.icon_journeytype_knowledge,5,None,None,0,FALSE</v>
      </c>
      <c r="M380" s="11" t="str">
        <f>""</f>
        <v/>
      </c>
    </row>
    <row r="381" spans="1:13" ht="60" x14ac:dyDescent="0.25">
      <c r="A381" s="1">
        <v>380</v>
      </c>
      <c r="B381" s="1" t="s">
        <v>369</v>
      </c>
      <c r="C381" s="1" t="s">
        <v>1366</v>
      </c>
      <c r="D381" s="12" t="s">
        <v>1367</v>
      </c>
      <c r="E381" s="1" t="s">
        <v>734</v>
      </c>
      <c r="F381" s="1"/>
      <c r="G381" s="1" t="s">
        <v>53</v>
      </c>
      <c r="H381" s="1">
        <v>0</v>
      </c>
      <c r="I381" s="4" t="s">
        <v>49</v>
      </c>
      <c r="J381" s="1">
        <v>25</v>
      </c>
      <c r="K381" s="2" t="str">
        <f>CHAR(34)&amp;SUBSTITUTE(SUBSTITUTE(Table4[[#This Row],[Description]],CHAR(10),"&lt;br&gt;"),CHAR(13),"")&amp;CHAR(34)</f>
        <v>"Repair kits allow you to repair weapons while out in the field by dragging them onto the damaged weapon in your inventory. &lt;br&gt;&lt;br&gt;Craft Repair Kits in the crafting panel of a Tinker's Bench."</v>
      </c>
      <c r="L381" s="8" t="str" cm="1">
        <f t="array" ref="L38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Tinkerer_2,Craft a Simple Weapon Repair Kit,"Repair kits allow you to repair weapons while out in the field by dragging them onto the damaged weapon in your inventory. &lt;br&gt;&lt;br&gt;Craft Repair Kits in the crafting panel of a Tinker's Bench.",/Game/UI/Textures/GUIs/ExilesJourney/Icons/icon_journeytype_craft.icon_journeytype_craft,25,CraftT1RepairKit,None,0,TRUE</v>
      </c>
      <c r="M381" s="11" t="str">
        <f>""</f>
        <v/>
      </c>
    </row>
    <row r="382" spans="1:13" ht="75" x14ac:dyDescent="0.25">
      <c r="A382" s="1">
        <v>381</v>
      </c>
      <c r="B382" s="1" t="s">
        <v>370</v>
      </c>
      <c r="C382" s="1" t="s">
        <v>1368</v>
      </c>
      <c r="D382" s="12" t="s">
        <v>1722</v>
      </c>
      <c r="E382" s="1" t="s">
        <v>664</v>
      </c>
      <c r="F382" s="1"/>
      <c r="G382" s="1" t="s">
        <v>53</v>
      </c>
      <c r="H382" s="1">
        <v>0</v>
      </c>
      <c r="J382" s="1">
        <v>50</v>
      </c>
      <c r="K382" s="2" t="str">
        <f>CHAR(34)&amp;SUBSTITUTE(SUBSTITUTE(Table4[[#This Row],[Description]],CHAR(10),"&lt;br&gt;"),CHAR(13),"")&amp;CHAR(34)</f>
        <v>"Completely broken weapons cannot be repaired, and the quality of a repair kit must match or surpass that of the weapon.&lt;br&gt;&lt;br&gt;To repair a weapon, drag the repair-kit onto the weapon in your inventory {ToggleInventory}."</v>
      </c>
      <c r="L382" s="8" t="str" cm="1">
        <f t="array" ref="L38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Tinkerer_3,Repair a damaged Weapon,"Completely broken weapons cannot be repaired, and the quality of a repair kit must match or surpass that of the weapon.&lt;br&gt;&lt;br&gt;To repair a weapon, drag the repair-kit onto the weapon in your inventory {ToggleInventory}.",/Game/UI/Textures/GUIs/ExilesJourney/Icons/icon_journeytype_craft.icon_journeytype_craft,50,RepairWeapon,None,0,FALSE</v>
      </c>
      <c r="M382" s="11" t="str">
        <f>""</f>
        <v/>
      </c>
    </row>
    <row r="383" spans="1:13" ht="60" x14ac:dyDescent="0.25">
      <c r="A383" s="1">
        <v>382</v>
      </c>
      <c r="B383" s="1" t="s">
        <v>371</v>
      </c>
      <c r="C383" s="1" t="s">
        <v>1369</v>
      </c>
      <c r="D383" s="12" t="s">
        <v>1370</v>
      </c>
      <c r="E383" s="1" t="s">
        <v>735</v>
      </c>
      <c r="F383" s="1"/>
      <c r="G383" s="1" t="s">
        <v>53</v>
      </c>
      <c r="H383" s="1">
        <v>0</v>
      </c>
      <c r="I383" s="4" t="s">
        <v>49</v>
      </c>
      <c r="J383" s="1">
        <v>150</v>
      </c>
      <c r="K383" s="2" t="str">
        <f>CHAR(34)&amp;SUBSTITUTE(SUBSTITUTE(Table4[[#This Row],[Description]],CHAR(10),"&lt;br&gt;"),CHAR(13),"")&amp;CHAR(34)</f>
        <v>"Armor Plating allows you to further enhance your armors by adding more padding to them. &lt;br&gt;&lt;br&gt;Craft Armor Plating in the crafting panel of a Tinker's Bench."</v>
      </c>
      <c r="L383" s="8" t="str" cm="1">
        <f t="array" ref="L38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Tinkerer_5,Craft Thin Armor Plating,"Armor Plating allows you to further enhance your armors by adding more padding to them. &lt;br&gt;&lt;br&gt;Craft Armor Plating in the crafting panel of a Tinker's Bench.",/Game/UI/Textures/GUIs/ExilesJourney/Icons/icon_journeytype_craft.icon_journeytype_craft,150,CraftT1ArmorModKit,None,0,TRUE</v>
      </c>
      <c r="M383" s="11" t="str">
        <f>""</f>
        <v/>
      </c>
    </row>
    <row r="384" spans="1:13" ht="75" x14ac:dyDescent="0.25">
      <c r="A384" s="1">
        <v>383</v>
      </c>
      <c r="B384" s="1" t="s">
        <v>372</v>
      </c>
      <c r="C384" s="1" t="s">
        <v>1371</v>
      </c>
      <c r="D384" s="12" t="s">
        <v>1372</v>
      </c>
      <c r="E384" s="1" t="s">
        <v>612</v>
      </c>
      <c r="F384" s="1"/>
      <c r="G384" s="1" t="s">
        <v>53</v>
      </c>
      <c r="H384" s="1">
        <v>0</v>
      </c>
      <c r="J384" s="1">
        <v>200</v>
      </c>
      <c r="K384" s="2" t="str">
        <f>CHAR(34)&amp;SUBSTITUTE(SUBSTITUTE(Table4[[#This Row],[Description]],CHAR(10),"&lt;br&gt;"),CHAR(13),"")&amp;CHAR(34)</f>
        <v>"Upgrading armors increase their efficiency but typically reduce their durability slightly. You can only upgrade an armor once.&lt;br&gt;&lt;br&gt;To modify an armor, drag the repair-kit onto the armor in your inventory."</v>
      </c>
      <c r="L384" s="8" t="str" cm="1">
        <f t="array" ref="L38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Tinkerer_6,Apply Thin Armor Plating to Armor,"Upgrading armors increase their efficiency but typically reduce their durability slightly. You can only upgrade an armor once.&lt;br&gt;&lt;br&gt;To modify an armor, drag the repair-kit onto the armor in your inventory.",/Game/UI/Textures/GUIs/ExilesJourney/Icons/icon_journeytype_craft.icon_journeytype_craft,200,ModifyArmor,None,0,FALSE</v>
      </c>
      <c r="M384" s="11" t="str">
        <f>""</f>
        <v/>
      </c>
    </row>
    <row r="385" spans="1:13" ht="75" x14ac:dyDescent="0.25">
      <c r="A385" s="1">
        <v>384</v>
      </c>
      <c r="B385" s="1" t="s">
        <v>373</v>
      </c>
      <c r="C385" s="1" t="s">
        <v>1585</v>
      </c>
      <c r="D385" s="12" t="s">
        <v>1666</v>
      </c>
      <c r="E385" s="1" t="s">
        <v>774</v>
      </c>
      <c r="F385" s="1"/>
      <c r="G385" s="1" t="s">
        <v>53</v>
      </c>
      <c r="H385" s="1">
        <v>0</v>
      </c>
      <c r="J385" s="1">
        <v>375</v>
      </c>
      <c r="K385" s="2" t="str">
        <f>CHAR(34)&amp;SUBSTITUTE(SUBSTITUTE(Table4[[#This Row],[Description]],CHAR(10),"&lt;br&gt;"),CHAR(13),"")&amp;CHAR(34)</f>
        <v>"You can place a Tinker's Bench by using the Construction Hammer.&lt;br&gt;&lt;br&gt;Access the Tinker's Bench by pressing {InteractKey} while looking at it."</v>
      </c>
      <c r="L385" s="8" t="str" cm="1">
        <f t="array" ref="L38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Tinkerer_8,Access or Place a Tinker's Bench,"You can place a Tinker's Bench by using the Construction Hammer.&lt;br&gt;&lt;br&gt;Access the Tinker's Bench by pressing {InteractKey} while looking at it.",/Game/UI/Textures/GUIs/ExilesJourney/Icons/icon_journeytype_craft.icon_journeytype_craft,375,Tinkersbench,None,0,FALSE</v>
      </c>
      <c r="M385" s="11" t="str">
        <f>""</f>
        <v/>
      </c>
    </row>
    <row r="386" spans="1:13" ht="60" x14ac:dyDescent="0.25">
      <c r="A386" s="1">
        <v>385</v>
      </c>
      <c r="B386" s="1" t="s">
        <v>374</v>
      </c>
      <c r="C386" s="1" t="s">
        <v>1373</v>
      </c>
      <c r="D386" s="12" t="s">
        <v>1374</v>
      </c>
      <c r="E386" s="1" t="s">
        <v>736</v>
      </c>
      <c r="F386" s="1"/>
      <c r="G386" s="1" t="s">
        <v>53</v>
      </c>
      <c r="H386" s="1">
        <v>0</v>
      </c>
      <c r="I386" s="4" t="s">
        <v>49</v>
      </c>
      <c r="J386" s="1">
        <v>500</v>
      </c>
      <c r="K386" s="2" t="str">
        <f>CHAR(34)&amp;SUBSTITUTE(SUBSTITUTE(Table4[[#This Row],[Description]],CHAR(10),"&lt;br&gt;"),CHAR(13),"")&amp;CHAR(34)</f>
        <v>"Upgrading tools increases their efficiency but typically reduces their durability slightly. You can only upgrade a tool once.&lt;br&gt;&lt;br&gt;Craft a Modification Kit in the crafting panel of a Tinker's Bench."</v>
      </c>
      <c r="L386" s="8" t="str" cm="1">
        <f t="array" ref="L38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Tinkerer_9,Craft a Simple Tool Upgrade Kit,"Upgrading tools increases their efficiency but typically reduces their durability slightly. You can only upgrade a tool once.&lt;br&gt;&lt;br&gt;Craft a Modification Kit in the crafting panel of a Tinker's Bench.",/Game/UI/Textures/GUIs/ExilesJourney/Icons/icon_journeytype_craft.icon_journeytype_craft,500,CraftT1Toolkit,None,0,TRUE</v>
      </c>
      <c r="M386" s="11" t="str">
        <f>""</f>
        <v/>
      </c>
    </row>
    <row r="387" spans="1:13" ht="75" x14ac:dyDescent="0.25">
      <c r="A387" s="1">
        <v>386</v>
      </c>
      <c r="B387" s="1" t="s">
        <v>375</v>
      </c>
      <c r="C387" s="1" t="s">
        <v>1375</v>
      </c>
      <c r="D387" s="12" t="s">
        <v>1376</v>
      </c>
      <c r="E387" s="1" t="s">
        <v>666</v>
      </c>
      <c r="F387" s="1"/>
      <c r="G387" s="1" t="s">
        <v>53</v>
      </c>
      <c r="H387" s="1">
        <v>0</v>
      </c>
      <c r="J387" s="1">
        <v>625</v>
      </c>
      <c r="K387" s="2" t="str">
        <f>CHAR(34)&amp;SUBSTITUTE(SUBSTITUTE(Table4[[#This Row],[Description]],CHAR(10),"&lt;br&gt;"),CHAR(13),"")&amp;CHAR(34)</f>
        <v>"Upgrading tools increases their efficiency but typically reduces their durability slightly. You can only upgrade a tool once.&lt;br&gt;&lt;br&gt;To modify a tool, drag the modification onto the tool in your inventory."</v>
      </c>
      <c r="L387" s="8" t="str" cm="1">
        <f t="array" ref="L38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Tinkerer_10,Apply an Upgrade to a Tool,"Upgrading tools increases their efficiency but typically reduces their durability slightly. You can only upgrade a tool once.&lt;br&gt;&lt;br&gt;To modify a tool, drag the modification onto the tool in your inventory.",/Game/UI/Textures/GUIs/ExilesJourney/Icons/icon_journeytype_craft.icon_journeytype_craft,625,ModifyATool,None,0,FALSE</v>
      </c>
      <c r="M387" s="11" t="str">
        <f>""</f>
        <v/>
      </c>
    </row>
    <row r="388" spans="1:13" ht="105" x14ac:dyDescent="0.25">
      <c r="A388" s="1">
        <v>387</v>
      </c>
      <c r="B388" s="1" t="s">
        <v>376</v>
      </c>
      <c r="C388" s="1" t="s">
        <v>989</v>
      </c>
      <c r="D388" s="12" t="s">
        <v>1619</v>
      </c>
      <c r="E388" s="1"/>
      <c r="F388" s="1"/>
      <c r="G388" s="1" t="s">
        <v>52</v>
      </c>
      <c r="H388" s="1">
        <v>0</v>
      </c>
      <c r="J388" s="1">
        <v>5</v>
      </c>
      <c r="K388" s="2" t="str">
        <f>CHAR(34)&amp;SUBSTITUTE(SUBSTITUTE(Table4[[#This Row],[Description]],CHAR(10),"&lt;br&gt;"),CHAR(13),"")&amp;CHAR(34)</f>
        <v>"A Fluid Press allows you to separate liquids from other materials. You will need a Fluid Press to obtain Oil.&lt;br&gt;&lt;br&gt;Unlock Fluid Press from the Knowledge menu.&lt;br&gt;&lt;br&gt;You can access the Knowledge window by pressing {ToggleRecipeInventory}."</v>
      </c>
      <c r="L388" s="8" t="str" cm="1">
        <f t="array" ref="L38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Tinkerer_11,Unlock the Fluid Press Knowledge,"A Fluid Press allows you to separate liquids from other materials. You will need a Fluid Press to obtain Oil.&lt;br&gt;&lt;br&gt;Unlock Fluid Press from the Knowledge menu.&lt;br&gt;&lt;br&gt;You can access the Knowledge window by pressing {ToggleRecipeInventory}.",/Game/UI/Textures/GUIs/ExilesJourney/Icons/icon_journeytype_knowledge.icon_journeytype_knowledge,5,None,None,0,FALSE</v>
      </c>
      <c r="M388" s="11" t="str">
        <f>""</f>
        <v/>
      </c>
    </row>
    <row r="389" spans="1:13" ht="75" x14ac:dyDescent="0.25">
      <c r="A389" s="1">
        <v>388</v>
      </c>
      <c r="B389" s="1" t="s">
        <v>377</v>
      </c>
      <c r="C389" s="1" t="s">
        <v>1573</v>
      </c>
      <c r="D389" s="12" t="s">
        <v>1667</v>
      </c>
      <c r="E389" s="1" t="s">
        <v>761</v>
      </c>
      <c r="F389" s="1"/>
      <c r="G389" s="1" t="s">
        <v>53</v>
      </c>
      <c r="H389" s="1">
        <v>0</v>
      </c>
      <c r="J389" s="1">
        <v>25</v>
      </c>
      <c r="K389" s="2" t="str">
        <f>CHAR(34)&amp;SUBSTITUTE(SUBSTITUTE(Table4[[#This Row],[Description]],CHAR(10),"&lt;br&gt;"),CHAR(13),"")&amp;CHAR(34)</f>
        <v>"A Fluid Press allows you to separate liquids from other materials. You will need a Fluid Press to obtain Oil.&lt;br&gt;&lt;br&gt;Access the Fluid Press by pressing {InteractKey} while looking at it."</v>
      </c>
      <c r="L389" s="8" t="str" cm="1">
        <f t="array" ref="L38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Tinkerer_12,Access or Place a Fluid Press,"A Fluid Press allows you to separate liquids from other materials. You will need a Fluid Press to obtain Oil.&lt;br&gt;&lt;br&gt;Access the Fluid Press by pressing {InteractKey} while looking at it.",/Game/UI/Textures/GUIs/ExilesJourney/Icons/icon_journeytype_craft.icon_journeytype_craft,25,FluidPress,None,0,FALSE</v>
      </c>
      <c r="M389" s="11" t="str">
        <f>""</f>
        <v/>
      </c>
    </row>
    <row r="390" spans="1:13" ht="90" x14ac:dyDescent="0.25">
      <c r="A390" s="1">
        <v>389</v>
      </c>
      <c r="B390" s="1" t="s">
        <v>378</v>
      </c>
      <c r="C390" s="1" t="s">
        <v>1377</v>
      </c>
      <c r="D390" s="12" t="s">
        <v>1378</v>
      </c>
      <c r="E390" s="1"/>
      <c r="F390" s="1"/>
      <c r="G390" s="1" t="s">
        <v>53</v>
      </c>
      <c r="H390" s="1">
        <v>0</v>
      </c>
      <c r="I390" s="4" t="s">
        <v>49</v>
      </c>
      <c r="J390" s="1">
        <v>1000</v>
      </c>
      <c r="K390" s="2" t="str">
        <f>CHAR(34)&amp;SUBSTITUTE(SUBSTITUTE(Table4[[#This Row],[Description]],CHAR(10),"&lt;br&gt;"),CHAR(13),"")&amp;CHAR(34)</f>
        <v>"Oil is useful for many things - it can be used as a fuel, as an ingredient in salves and weapon oils, treating leathers, and crafting weapon fittings alike.&lt;br&gt;&lt;br&gt;Place fish or seeds in the Fluid Press inventory and activate it by pressing the Play button. "</v>
      </c>
      <c r="L390" s="8" t="str" cm="1">
        <f t="array" ref="L39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Tinkerer_13,Craft Oil in Fluid Press,"Oil is useful for many things - it can be used as a fuel, as an ingredient in salves and weapon oils, treating leathers, and crafting weapon fittings alike.&lt;br&gt;&lt;br&gt;Place fish or seeds in the Fluid Press inventory and activate it by pressing the Play button. ",/Game/UI/Textures/GUIs/ExilesJourney/Icons/icon_journeytype_craft.icon_journeytype_craft,1000,None,None,0,TRUE</v>
      </c>
      <c r="M390" s="11" t="str">
        <f>""</f>
        <v/>
      </c>
    </row>
    <row r="391" spans="1:13" ht="90" x14ac:dyDescent="0.25">
      <c r="A391" s="1">
        <v>390</v>
      </c>
      <c r="B391" s="1" t="s">
        <v>379</v>
      </c>
      <c r="C391" s="1" t="s">
        <v>1379</v>
      </c>
      <c r="D391" s="12" t="s">
        <v>1380</v>
      </c>
      <c r="E391" s="1" t="s">
        <v>737</v>
      </c>
      <c r="F391" s="1"/>
      <c r="G391" s="1" t="s">
        <v>53</v>
      </c>
      <c r="H391" s="1">
        <v>0</v>
      </c>
      <c r="I391" s="4" t="s">
        <v>49</v>
      </c>
      <c r="J391" s="1">
        <v>1125</v>
      </c>
      <c r="K391" s="2" t="str">
        <f>CHAR(34)&amp;SUBSTITUTE(SUBSTITUTE(Table4[[#This Row],[Description]],CHAR(10),"&lt;br&gt;"),CHAR(13),"")&amp;CHAR(34)</f>
        <v>"Applying a kit to a weapon enhances specific stats of the weapon but typically lowers the durability slightly. Only one type of kit can be applied to a single weapon at a time.&lt;br&gt;&lt;br&gt;Craft a Weapon Damage Kit in the crafting panel of a Tinker's Bench."</v>
      </c>
      <c r="L391" s="8" t="str" cm="1">
        <f t="array" ref="L39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Tinkerer_14,Craft a Simple Weapon Damage Kit,"Applying a kit to a weapon enhances specific stats of the weapon but typically lowers the durability slightly. Only one type of kit can be applied to a single weapon at a time.&lt;br&gt;&lt;br&gt;Craft a Weapon Damage Kit in the crafting panel of a Tinker's Bench.",/Game/UI/Textures/GUIs/ExilesJourney/Icons/icon_journeytype_craft.icon_journeytype_craft,1125,CraftT1WpnKit,None,0,TRUE</v>
      </c>
      <c r="M391" s="11" t="str">
        <f>""</f>
        <v/>
      </c>
    </row>
    <row r="392" spans="1:13" ht="45" x14ac:dyDescent="0.25">
      <c r="A392" s="1">
        <v>391</v>
      </c>
      <c r="B392" s="1" t="s">
        <v>380</v>
      </c>
      <c r="C392" s="1" t="s">
        <v>1381</v>
      </c>
      <c r="D392" s="12" t="s">
        <v>589</v>
      </c>
      <c r="E392" s="1" t="s">
        <v>610</v>
      </c>
      <c r="F392" s="1"/>
      <c r="G392" s="1" t="s">
        <v>53</v>
      </c>
      <c r="H392" s="1">
        <v>0</v>
      </c>
      <c r="J392" s="1">
        <v>1250</v>
      </c>
      <c r="K392" s="2" t="str">
        <f>CHAR(34)&amp;SUBSTITUTE(SUBSTITUTE(Table4[[#This Row],[Description]],CHAR(10),"&lt;br&gt;"),CHAR(13),"")&amp;CHAR(34)</f>
        <v>"Applying a kit to a weapon enhances specific stats of the weapon but typically lowers the durability slightly. Only one type of kit can be applied to a single weapon at a time."</v>
      </c>
      <c r="L392" s="8" t="str" cm="1">
        <f t="array" ref="L39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Tinkerer_15,Apply Damage Kit to a Weapon,"Applying a kit to a weapon enhances specific stats of the weapon but typically lowers the durability slightly. Only one type of kit can be applied to a single weapon at a time.",/Game/UI/Textures/GUIs/ExilesJourney/Icons/icon_journeytype_craft.icon_journeytype_craft,1250,ModifyAWeapon,None,0,FALSE</v>
      </c>
      <c r="M392" s="11" t="str">
        <f>""</f>
        <v/>
      </c>
    </row>
    <row r="393" spans="1:13" ht="60" x14ac:dyDescent="0.25">
      <c r="A393" s="1">
        <v>392</v>
      </c>
      <c r="B393" s="1" t="s">
        <v>1549</v>
      </c>
      <c r="C393" s="1" t="s">
        <v>1551</v>
      </c>
      <c r="D393" s="12" t="s">
        <v>1620</v>
      </c>
      <c r="E393" s="1"/>
      <c r="F393" s="1"/>
      <c r="G393" s="1" t="s">
        <v>52</v>
      </c>
      <c r="H393" s="1">
        <v>0</v>
      </c>
      <c r="J393" s="1">
        <v>50</v>
      </c>
      <c r="K393" s="10" t="str">
        <f>CHAR(34)&amp;SUBSTITUTE(SUBSTITUTE(Table4[[#This Row],[Description]],CHAR(10),"&lt;br&gt;"),CHAR(13),"")&amp;CHAR(34)</f>
        <v>"Unlock Armorsmith from the Knowledge menu.&lt;br&gt;&lt;br&gt;You can access the Knowledge window by pressing {ToggleRecipeInventory}."</v>
      </c>
      <c r="L393" s="8" t="str" cm="1">
        <f t="array" ref="L39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Tinkerer_16,Unlock the Armorsmith Knowledge,"Unlock Armorsmith from the Knowledge menu.&lt;br&gt;&lt;br&gt;You can access the Knowledge window by pressing {ToggleRecipeInventory}.",/Game/UI/Textures/GUIs/ExilesJourney/Icons/icon_journeytype_knowledge.icon_journeytype_knowledge,50,None,None,0,FALSE</v>
      </c>
      <c r="M393" s="11" t="str">
        <f>""</f>
        <v/>
      </c>
    </row>
    <row r="394" spans="1:13" ht="60" x14ac:dyDescent="0.25">
      <c r="A394" s="1">
        <v>393</v>
      </c>
      <c r="B394" s="1" t="s">
        <v>1550</v>
      </c>
      <c r="C394" s="1" t="s">
        <v>1763</v>
      </c>
      <c r="D394" s="12" t="s">
        <v>1764</v>
      </c>
      <c r="E394" s="1"/>
      <c r="F394" s="1"/>
      <c r="G394" s="1" t="s">
        <v>52</v>
      </c>
      <c r="H394" s="1">
        <v>0</v>
      </c>
      <c r="J394" s="1">
        <v>50</v>
      </c>
      <c r="K394" s="10" t="str">
        <f>CHAR(34)&amp;SUBSTITUTE(SUBSTITUTE(Table4[[#This Row],[Description]],CHAR(10),"&lt;br&gt;"),CHAR(13),"")&amp;CHAR(34)</f>
        <v>"Unlock Apprentice Weaponsmith from the Knowledge menu.&lt;br&gt;&lt;br&gt;You can access the Knowledge window by pressing {ToggleRecipeInventory}."</v>
      </c>
      <c r="L394" s="8" t="str" cm="1">
        <f t="array" ref="L39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Tinkerer_17,Unlock Apprentice Weaponsmith Knowledge,"Unlock Apprentice Weaponsmith from the Knowledge menu.&lt;br&gt;&lt;br&gt;You can access the Knowledge window by pressing {ToggleRecipeInventory}.",/Game/UI/Textures/GUIs/ExilesJourney/Icons/icon_journeytype_knowledge.icon_journeytype_knowledge,50,None,None,0,FALSE</v>
      </c>
      <c r="M394" s="11" t="str">
        <f>""</f>
        <v/>
      </c>
    </row>
    <row r="395" spans="1:13" ht="60" x14ac:dyDescent="0.25">
      <c r="A395" s="1">
        <v>394</v>
      </c>
      <c r="B395" s="1" t="s">
        <v>512</v>
      </c>
      <c r="C395" s="1" t="s">
        <v>1382</v>
      </c>
      <c r="D395" s="12" t="s">
        <v>554</v>
      </c>
      <c r="E395" s="1" t="s">
        <v>639</v>
      </c>
      <c r="F395" s="1" t="s">
        <v>1063</v>
      </c>
      <c r="G395" s="1" t="s">
        <v>54</v>
      </c>
      <c r="H395" s="1">
        <v>0</v>
      </c>
      <c r="J395" s="1">
        <v>5</v>
      </c>
      <c r="K395" s="2" t="str">
        <f>CHAR(34)&amp;SUBSTITUTE(SUBSTITUTE(Table4[[#This Row],[Description]],CHAR(10),"&lt;br&gt;"),CHAR(13),"")&amp;CHAR(34)</f>
        <v>"The Isle of Siptah is home to fourteen Vaults, inhabited by members of the elder races that once claimed the isle as their home. Recently opened, these Vaults are locations well worth exploring as the rewards hidden inside them can be plentiful."</v>
      </c>
      <c r="L395" s="8" t="str" cm="1">
        <f t="array" ref="L39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VaultRaider_1,Find the Bastion of the Bat-Demons,"The Isle of Siptah is home to fourteen Vaults, inhabited by members of the elder races that once claimed the isle as their home. Recently opened, these Vaults are locations well worth exploring as the rewards hidden inside them can be plentiful.",/Game/UI/Textures/GUIs/ExilesJourney/Icons/icon_journeytype_explore.icon_journeytype_explore,5,VisitBastion,ACH_Siptah_FindVault,0,FALSE</v>
      </c>
      <c r="M395" s="11" t="str">
        <f>""</f>
        <v/>
      </c>
    </row>
    <row r="396" spans="1:13" ht="30" x14ac:dyDescent="0.25">
      <c r="A396" s="1">
        <v>395</v>
      </c>
      <c r="B396" s="1" t="s">
        <v>513</v>
      </c>
      <c r="C396" s="1" t="s">
        <v>1383</v>
      </c>
      <c r="D396" s="12" t="s">
        <v>1734</v>
      </c>
      <c r="E396" s="1"/>
      <c r="F396" s="1"/>
      <c r="G396" s="1" t="s">
        <v>56</v>
      </c>
      <c r="H396" s="1">
        <v>0</v>
      </c>
      <c r="J396" s="1">
        <v>25</v>
      </c>
      <c r="K396" s="2" t="str">
        <f>CHAR(34)&amp;SUBSTITUTE(SUBSTITUTE(Table4[[#This Row],[Description]],CHAR(10),"&lt;br&gt;"),CHAR(13),"")&amp;CHAR(34)</f>
        <v>"Each Vault on the Isle of Siptah has a leader. Defeat these leaders to obtain valuable items."</v>
      </c>
      <c r="L396" s="8" t="str" cm="1">
        <f t="array" ref="L39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VaultRaider_2,Explore the Bastion of the Bat-Demons,"Each Vault on the Isle of Siptah has a leader. Defeat these leaders to obtain valuable items.",/Game/UI/Textures/GUIs/ExilesJourney/Icons/icon_journeytype_dominate.icon_journeytype_dominate,25,None,None,0,FALSE</v>
      </c>
      <c r="M396" s="11" t="str">
        <f>""</f>
        <v/>
      </c>
    </row>
    <row r="397" spans="1:13" x14ac:dyDescent="0.25">
      <c r="A397" s="1">
        <v>396</v>
      </c>
      <c r="B397" s="1" t="s">
        <v>514</v>
      </c>
      <c r="C397" s="1" t="s">
        <v>1384</v>
      </c>
      <c r="D397" s="12" t="s">
        <v>1385</v>
      </c>
      <c r="E397" s="1" t="s">
        <v>804</v>
      </c>
      <c r="F397" s="1"/>
      <c r="G397" s="1" t="s">
        <v>52</v>
      </c>
      <c r="H397" s="1">
        <v>0</v>
      </c>
      <c r="J397" s="1">
        <v>50</v>
      </c>
      <c r="K397" s="2" t="str">
        <f>CHAR(34)&amp;SUBSTITUTE(SUBSTITUTE(Table4[[#This Row],[Description]],CHAR(10),"&lt;br&gt;"),CHAR(13),"")&amp;CHAR(34)</f>
        <v>"Search the final room of the Vault to plunder its treasures."</v>
      </c>
      <c r="L397" s="8" t="str" cm="1">
        <f t="array" ref="L39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VaultRaider_3,Plunder the Bastion of the Bat Demon,"Search the final room of the Vault to plunder its treasures.",/Game/UI/Textures/GUIs/ExilesJourney/Icons/icon_journeytype_knowledge.icon_journeytype_knowledge,50,Vault6,None,0,FALSE</v>
      </c>
      <c r="M397" s="11" t="str">
        <f>""</f>
        <v/>
      </c>
    </row>
    <row r="398" spans="1:13" ht="45" x14ac:dyDescent="0.25">
      <c r="A398" s="1">
        <v>397</v>
      </c>
      <c r="B398" s="1" t="s">
        <v>1077</v>
      </c>
      <c r="C398" s="1" t="s">
        <v>1078</v>
      </c>
      <c r="D398" s="12" t="s">
        <v>1079</v>
      </c>
      <c r="E398" s="1" t="s">
        <v>1081</v>
      </c>
      <c r="F398" s="1" t="s">
        <v>1080</v>
      </c>
      <c r="G398" s="1" t="s">
        <v>78</v>
      </c>
      <c r="H398" s="1">
        <v>0</v>
      </c>
      <c r="J398" s="1">
        <v>75</v>
      </c>
      <c r="K398" s="2" t="str">
        <f>CHAR(34)&amp;SUBSTITUTE(SUBSTITUTE(Table4[[#This Row],[Description]],CHAR(10),"&lt;br&gt;"),CHAR(13),"")&amp;CHAR(34)</f>
        <v>"Sigils grant you powerful abilities. Each vault has it's own Sigil.&lt;br&gt;&lt;br&gt;Use a sigil from your Inventory to activate it."</v>
      </c>
      <c r="L398" s="8" t="str" cm="1">
        <f t="array" ref="L39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VaultRaider_3b,Use a Sigil,"Sigils grant you powerful abilities. Each vault has it's own Sigil.&lt;br&gt;&lt;br&gt;Use a sigil from your Inventory to activate it.",/Game/UI/Textures/GUIs/ExilesJourney/Icons/icon_journeytype_acquire.icon_journeytype_acquire,75,Siptah_UseSigil,ACH_Siptah_UseSigil,0,FALSE</v>
      </c>
      <c r="M398" s="11" t="str">
        <f>""</f>
        <v/>
      </c>
    </row>
    <row r="399" spans="1:13" ht="60" x14ac:dyDescent="0.25">
      <c r="A399" s="1">
        <v>398</v>
      </c>
      <c r="B399" s="1" t="s">
        <v>515</v>
      </c>
      <c r="C399" s="1" t="s">
        <v>1386</v>
      </c>
      <c r="D399" s="12" t="s">
        <v>554</v>
      </c>
      <c r="E399" s="1" t="s">
        <v>640</v>
      </c>
      <c r="F399" s="1"/>
      <c r="G399" s="1" t="s">
        <v>54</v>
      </c>
      <c r="H399" s="1">
        <v>0</v>
      </c>
      <c r="J399" s="1">
        <v>100</v>
      </c>
      <c r="K399" s="2" t="str">
        <f>CHAR(34)&amp;SUBSTITUTE(SUBSTITUTE(Table4[[#This Row],[Description]],CHAR(10),"&lt;br&gt;"),CHAR(13),"")&amp;CHAR(34)</f>
        <v>"The Isle of Siptah is home to fourteen Vaults, inhabited by members of the elder races that once claimed the isle as their home. Recently opened, these Vaults are locations well worth exploring as the rewards hidden inside them can be plentiful."</v>
      </c>
      <c r="L399" s="8" t="str" cm="1">
        <f t="array" ref="L39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VaultRaider_4,Find the Asylum of the Outsiders,"The Isle of Siptah is home to fourteen Vaults, inhabited by members of the elder races that once claimed the isle as their home. Recently opened, these Vaults are locations well worth exploring as the rewards hidden inside them can be plentiful.",/Game/UI/Textures/GUIs/ExilesJourney/Icons/icon_journeytype_explore.icon_journeytype_explore,100,VisitOutsiders,None,0,FALSE</v>
      </c>
      <c r="M399" s="11" t="str">
        <f>""</f>
        <v/>
      </c>
    </row>
    <row r="400" spans="1:13" ht="30" x14ac:dyDescent="0.25">
      <c r="A400" s="1">
        <v>399</v>
      </c>
      <c r="B400" s="1" t="s">
        <v>516</v>
      </c>
      <c r="C400" s="1" t="s">
        <v>1387</v>
      </c>
      <c r="D400" s="12" t="s">
        <v>1734</v>
      </c>
      <c r="E400" s="1"/>
      <c r="F400" s="1"/>
      <c r="G400" s="1" t="s">
        <v>56</v>
      </c>
      <c r="H400" s="1">
        <v>0</v>
      </c>
      <c r="J400" s="1">
        <v>150</v>
      </c>
      <c r="K400" s="2" t="str">
        <f>CHAR(34)&amp;SUBSTITUTE(SUBSTITUTE(Table4[[#This Row],[Description]],CHAR(10),"&lt;br&gt;"),CHAR(13),"")&amp;CHAR(34)</f>
        <v>"Each Vault on the Isle of Siptah has a leader. Defeat these leaders to obtain valuable items."</v>
      </c>
      <c r="L400" s="8" t="str" cm="1">
        <f t="array" ref="L40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VaultRaider_5,Explore the Asylum of the Outsiders,"Each Vault on the Isle of Siptah has a leader. Defeat these leaders to obtain valuable items.",/Game/UI/Textures/GUIs/ExilesJourney/Icons/icon_journeytype_dominate.icon_journeytype_dominate,150,None,None,0,FALSE</v>
      </c>
      <c r="M400" s="11" t="str">
        <f>""</f>
        <v/>
      </c>
    </row>
    <row r="401" spans="1:13" x14ac:dyDescent="0.25">
      <c r="A401" s="1">
        <v>400</v>
      </c>
      <c r="B401" s="1" t="s">
        <v>517</v>
      </c>
      <c r="C401" s="1" t="s">
        <v>1388</v>
      </c>
      <c r="D401" s="12" t="s">
        <v>1385</v>
      </c>
      <c r="E401" s="1" t="s">
        <v>807</v>
      </c>
      <c r="F401" s="1"/>
      <c r="G401" s="1" t="s">
        <v>52</v>
      </c>
      <c r="H401" s="1">
        <v>0</v>
      </c>
      <c r="J401" s="1">
        <v>200</v>
      </c>
      <c r="K401" s="2" t="str">
        <f>CHAR(34)&amp;SUBSTITUTE(SUBSTITUTE(Table4[[#This Row],[Description]],CHAR(10),"&lt;br&gt;"),CHAR(13),"")&amp;CHAR(34)</f>
        <v>"Search the final room of the Vault to plunder its treasures."</v>
      </c>
      <c r="L401" s="8" t="str" cm="1">
        <f t="array" ref="L40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VaultRaider_6,Plunder the Asylum of the Outsiders,"Search the final room of the Vault to plunder its treasures.",/Game/UI/Textures/GUIs/ExilesJourney/Icons/icon_journeytype_knowledge.icon_journeytype_knowledge,200,Vault14,None,0,FALSE</v>
      </c>
      <c r="M401" s="11" t="str">
        <f>""</f>
        <v/>
      </c>
    </row>
    <row r="402" spans="1:13" ht="30" x14ac:dyDescent="0.25">
      <c r="A402" s="1">
        <v>401</v>
      </c>
      <c r="B402" s="1" t="s">
        <v>518</v>
      </c>
      <c r="C402" s="1" t="s">
        <v>1389</v>
      </c>
      <c r="D402" s="12" t="s">
        <v>1502</v>
      </c>
      <c r="E402" s="1" t="s">
        <v>641</v>
      </c>
      <c r="F402" s="1"/>
      <c r="G402" s="1" t="s">
        <v>54</v>
      </c>
      <c r="H402" s="1">
        <v>0</v>
      </c>
      <c r="J402" s="1">
        <v>250</v>
      </c>
      <c r="K402" s="2" t="str">
        <f>CHAR(34)&amp;SUBSTITUTE(SUBSTITUTE(Table4[[#This Row],[Description]],CHAR(10),"&lt;br&gt;"),CHAR(13),"")&amp;CHAR(34)</f>
        <v>"Vaults are locations well worth exploring as the rewards hidden inside them can be plentiful."</v>
      </c>
      <c r="L402" s="8" t="str" cm="1">
        <f t="array" ref="L40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VaultRaider_7,Find the Demense of the Demon Spiders,"Vaults are locations well worth exploring as the rewards hidden inside them can be plentiful.",/Game/UI/Textures/GUIs/ExilesJourney/Icons/icon_journeytype_explore.icon_journeytype_explore,250,VisitDemesne,None,0,FALSE</v>
      </c>
      <c r="M402" s="11" t="str">
        <f>""</f>
        <v/>
      </c>
    </row>
    <row r="403" spans="1:13" ht="30" x14ac:dyDescent="0.25">
      <c r="A403" s="1">
        <v>402</v>
      </c>
      <c r="B403" s="1" t="s">
        <v>519</v>
      </c>
      <c r="C403" s="1" t="s">
        <v>1390</v>
      </c>
      <c r="D403" s="12" t="s">
        <v>1734</v>
      </c>
      <c r="E403" s="1"/>
      <c r="F403" s="1"/>
      <c r="G403" s="1" t="s">
        <v>56</v>
      </c>
      <c r="H403" s="1">
        <v>0</v>
      </c>
      <c r="J403" s="1">
        <v>375</v>
      </c>
      <c r="K403" s="2" t="str">
        <f>CHAR(34)&amp;SUBSTITUTE(SUBSTITUTE(Table4[[#This Row],[Description]],CHAR(10),"&lt;br&gt;"),CHAR(13),"")&amp;CHAR(34)</f>
        <v>"Each Vault on the Isle of Siptah has a leader. Defeat these leaders to obtain valuable items."</v>
      </c>
      <c r="L403" s="8" t="str" cm="1">
        <f t="array" ref="L40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VaultRaider_8,Explore the Demense of the Demon Spiders,"Each Vault on the Isle of Siptah has a leader. Defeat these leaders to obtain valuable items.",/Game/UI/Textures/GUIs/ExilesJourney/Icons/icon_journeytype_dominate.icon_journeytype_dominate,375,None,None,0,FALSE</v>
      </c>
      <c r="M403" s="11" t="str">
        <f>""</f>
        <v/>
      </c>
    </row>
    <row r="404" spans="1:13" x14ac:dyDescent="0.25">
      <c r="A404" s="1">
        <v>403</v>
      </c>
      <c r="B404" s="1" t="s">
        <v>520</v>
      </c>
      <c r="C404" s="1" t="s">
        <v>1391</v>
      </c>
      <c r="D404" s="12" t="s">
        <v>1385</v>
      </c>
      <c r="E404" s="1" t="s">
        <v>806</v>
      </c>
      <c r="F404" s="1"/>
      <c r="G404" s="1" t="s">
        <v>52</v>
      </c>
      <c r="H404" s="1">
        <v>0</v>
      </c>
      <c r="J404" s="1">
        <v>500</v>
      </c>
      <c r="K404" s="2" t="str">
        <f>CHAR(34)&amp;SUBSTITUTE(SUBSTITUTE(Table4[[#This Row],[Description]],CHAR(10),"&lt;br&gt;"),CHAR(13),"")&amp;CHAR(34)</f>
        <v>"Search the final room of the Vault to plunder its treasures."</v>
      </c>
      <c r="L404" s="8" t="str" cm="1">
        <f t="array" ref="L40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VaultRaider_9,Plunder the Demense of the Demon Spiders,"Search the final room of the Vault to plunder its treasures.",/Game/UI/Textures/GUIs/ExilesJourney/Icons/icon_journeytype_knowledge.icon_journeytype_knowledge,500,Vault7,None,0,FALSE</v>
      </c>
      <c r="M404" s="11" t="str">
        <f>""</f>
        <v/>
      </c>
    </row>
    <row r="405" spans="1:13" ht="30" x14ac:dyDescent="0.25">
      <c r="A405" s="1">
        <v>404</v>
      </c>
      <c r="B405" s="1" t="s">
        <v>521</v>
      </c>
      <c r="C405" s="1" t="s">
        <v>1392</v>
      </c>
      <c r="D405" s="12" t="s">
        <v>1502</v>
      </c>
      <c r="E405" s="1" t="s">
        <v>642</v>
      </c>
      <c r="F405" s="1"/>
      <c r="G405" s="1" t="s">
        <v>54</v>
      </c>
      <c r="H405" s="1">
        <v>0</v>
      </c>
      <c r="J405" s="1">
        <v>625</v>
      </c>
      <c r="K405" s="2" t="str">
        <f>CHAR(34)&amp;SUBSTITUTE(SUBSTITUTE(Table4[[#This Row],[Description]],CHAR(10),"&lt;br&gt;"),CHAR(13),"")&amp;CHAR(34)</f>
        <v>"Vaults are locations well worth exploring as the rewards hidden inside them can be plentiful."</v>
      </c>
      <c r="L405" s="8" t="str" cm="1">
        <f t="array" ref="L40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VaultRaider_10,Find the Asylum of the Fiends,"Vaults are locations well worth exploring as the rewards hidden inside them can be plentiful.",/Game/UI/Textures/GUIs/ExilesJourney/Icons/icon_journeytype_explore.icon_journeytype_explore,625,VisitAsylum,None,0,FALSE</v>
      </c>
      <c r="M405" s="11" t="str">
        <f>""</f>
        <v/>
      </c>
    </row>
    <row r="406" spans="1:13" ht="30" x14ac:dyDescent="0.25">
      <c r="A406" s="1">
        <v>405</v>
      </c>
      <c r="B406" s="1" t="s">
        <v>522</v>
      </c>
      <c r="C406" s="1" t="s">
        <v>1393</v>
      </c>
      <c r="D406" s="12" t="s">
        <v>1734</v>
      </c>
      <c r="E406" s="1"/>
      <c r="F406" s="1"/>
      <c r="G406" s="1" t="s">
        <v>56</v>
      </c>
      <c r="H406" s="1">
        <v>0</v>
      </c>
      <c r="J406" s="1">
        <v>750</v>
      </c>
      <c r="K406" s="2" t="str">
        <f>CHAR(34)&amp;SUBSTITUTE(SUBSTITUTE(Table4[[#This Row],[Description]],CHAR(10),"&lt;br&gt;"),CHAR(13),"")&amp;CHAR(34)</f>
        <v>"Each Vault on the Isle of Siptah has a leader. Defeat these leaders to obtain valuable items."</v>
      </c>
      <c r="L406" s="8" t="str" cm="1">
        <f t="array" ref="L40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VaultRaider_11,Explore the Asylum of the Fiends,"Each Vault on the Isle of Siptah has a leader. Defeat these leaders to obtain valuable items.",/Game/UI/Textures/GUIs/ExilesJourney/Icons/icon_journeytype_dominate.icon_journeytype_dominate,750,None,None,0,FALSE</v>
      </c>
      <c r="M406" s="11" t="str">
        <f>""</f>
        <v/>
      </c>
    </row>
    <row r="407" spans="1:13" x14ac:dyDescent="0.25">
      <c r="A407" s="1">
        <v>406</v>
      </c>
      <c r="B407" s="1" t="s">
        <v>523</v>
      </c>
      <c r="C407" s="1" t="s">
        <v>1394</v>
      </c>
      <c r="D407" s="12" t="s">
        <v>1385</v>
      </c>
      <c r="E407" s="1" t="s">
        <v>805</v>
      </c>
      <c r="F407" s="1"/>
      <c r="G407" s="1" t="s">
        <v>52</v>
      </c>
      <c r="H407" s="1">
        <v>0</v>
      </c>
      <c r="J407" s="1">
        <v>875</v>
      </c>
      <c r="K407" s="2" t="str">
        <f>CHAR(34)&amp;SUBSTITUTE(SUBSTITUTE(Table4[[#This Row],[Description]],CHAR(10),"&lt;br&gt;"),CHAR(13),"")&amp;CHAR(34)</f>
        <v>"Search the final room of the Vault to plunder its treasures."</v>
      </c>
      <c r="L407" s="8" t="str" cm="1">
        <f t="array" ref="L40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VaultRaider_12,Plunder the Asylum of the Fiends,"Search the final room of the Vault to plunder its treasures.",/Game/UI/Textures/GUIs/ExilesJourney/Icons/icon_journeytype_knowledge.icon_journeytype_knowledge,875,Vault8,None,0,FALSE</v>
      </c>
      <c r="M407" s="11" t="str">
        <f>""</f>
        <v/>
      </c>
    </row>
    <row r="408" spans="1:13" ht="30" x14ac:dyDescent="0.25">
      <c r="A408" s="1">
        <v>407</v>
      </c>
      <c r="B408" s="1" t="s">
        <v>524</v>
      </c>
      <c r="C408" s="1" t="s">
        <v>1395</v>
      </c>
      <c r="D408" s="12" t="s">
        <v>1502</v>
      </c>
      <c r="E408" s="1" t="s">
        <v>643</v>
      </c>
      <c r="F408" s="1"/>
      <c r="G408" s="1" t="s">
        <v>54</v>
      </c>
      <c r="H408" s="1">
        <v>0</v>
      </c>
      <c r="J408" s="1">
        <v>1000</v>
      </c>
      <c r="K408" s="2" t="str">
        <f>CHAR(34)&amp;SUBSTITUTE(SUBSTITUTE(Table4[[#This Row],[Description]],CHAR(10),"&lt;br&gt;"),CHAR(13),"")&amp;CHAR(34)</f>
        <v>"Vaults are locations well worth exploring as the rewards hidden inside them can be plentiful."</v>
      </c>
      <c r="L408" s="8" t="str" cm="1">
        <f t="array" ref="L40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VaultRaider_13,Find the Harbor of the Drowned,"Vaults are locations well worth exploring as the rewards hidden inside them can be plentiful.",/Game/UI/Textures/GUIs/ExilesJourney/Icons/icon_journeytype_explore.icon_journeytype_explore,1000,VisitDrowned,None,0,FALSE</v>
      </c>
      <c r="M408" s="11" t="str">
        <f>""</f>
        <v/>
      </c>
    </row>
    <row r="409" spans="1:13" ht="30" x14ac:dyDescent="0.25">
      <c r="A409" s="1">
        <v>408</v>
      </c>
      <c r="B409" s="1" t="s">
        <v>525</v>
      </c>
      <c r="C409" s="1" t="s">
        <v>1396</v>
      </c>
      <c r="D409" s="12" t="s">
        <v>1734</v>
      </c>
      <c r="E409" s="1"/>
      <c r="F409" s="1"/>
      <c r="G409" s="1" t="s">
        <v>56</v>
      </c>
      <c r="H409" s="1">
        <v>0</v>
      </c>
      <c r="J409" s="1">
        <v>1125</v>
      </c>
      <c r="K409" s="2" t="str">
        <f>CHAR(34)&amp;SUBSTITUTE(SUBSTITUTE(Table4[[#This Row],[Description]],CHAR(10),"&lt;br&gt;"),CHAR(13),"")&amp;CHAR(34)</f>
        <v>"Each Vault on the Isle of Siptah has a leader. Defeat these leaders to obtain valuable items."</v>
      </c>
      <c r="L409" s="8" t="str" cm="1">
        <f t="array" ref="L40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VaultRaider_14,Explore the Harbor of the Drowned,"Each Vault on the Isle of Siptah has a leader. Defeat these leaders to obtain valuable items.",/Game/UI/Textures/GUIs/ExilesJourney/Icons/icon_journeytype_dominate.icon_journeytype_dominate,1125,None,None,0,FALSE</v>
      </c>
      <c r="M409" s="11" t="str">
        <f>""</f>
        <v/>
      </c>
    </row>
    <row r="410" spans="1:13" x14ac:dyDescent="0.25">
      <c r="A410" s="1">
        <v>409</v>
      </c>
      <c r="B410" s="1" t="s">
        <v>526</v>
      </c>
      <c r="C410" s="1" t="s">
        <v>1397</v>
      </c>
      <c r="D410" s="12" t="s">
        <v>1385</v>
      </c>
      <c r="E410" s="1" t="s">
        <v>808</v>
      </c>
      <c r="F410" s="1"/>
      <c r="G410" s="1" t="s">
        <v>52</v>
      </c>
      <c r="H410" s="1">
        <v>0</v>
      </c>
      <c r="J410" s="1">
        <v>1250</v>
      </c>
      <c r="K410" s="2" t="str">
        <f>CHAR(34)&amp;SUBSTITUTE(SUBSTITUTE(Table4[[#This Row],[Description]],CHAR(10),"&lt;br&gt;"),CHAR(13),"")&amp;CHAR(34)</f>
        <v>"Search the final room of the Vault to plunder its treasures."</v>
      </c>
      <c r="L410" s="8" t="str" cm="1">
        <f t="array" ref="L41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VaultRaider_15,Plunder the Harbor of the Drowned,"Search the final room of the Vault to plunder its treasures.",/Game/UI/Textures/GUIs/ExilesJourney/Icons/icon_journeytype_knowledge.icon_journeytype_knowledge,1250,Vault5,None,0,FALSE</v>
      </c>
      <c r="M410" s="11" t="str">
        <f>""</f>
        <v/>
      </c>
    </row>
    <row r="411" spans="1:13" ht="30" x14ac:dyDescent="0.25">
      <c r="A411" s="1">
        <v>410</v>
      </c>
      <c r="B411" s="1" t="s">
        <v>527</v>
      </c>
      <c r="C411" s="1" t="s">
        <v>1398</v>
      </c>
      <c r="D411" s="12" t="s">
        <v>1502</v>
      </c>
      <c r="E411" s="1" t="s">
        <v>644</v>
      </c>
      <c r="F411" s="1"/>
      <c r="G411" s="1" t="s">
        <v>54</v>
      </c>
      <c r="H411" s="1">
        <v>0</v>
      </c>
      <c r="J411" s="1">
        <v>1375</v>
      </c>
      <c r="K411" s="2" t="str">
        <f>CHAR(34)&amp;SUBSTITUTE(SUBSTITUTE(Table4[[#This Row],[Description]],CHAR(10),"&lt;br&gt;"),CHAR(13),"")&amp;CHAR(34)</f>
        <v>"Vaults are locations well worth exploring as the rewards hidden inside them can be plentiful."</v>
      </c>
      <c r="L411" s="8" t="str" cm="1">
        <f t="array" ref="L41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VaultRaider_16,Find the Harbor of the Twice-Drowned,"Vaults are locations well worth exploring as the rewards hidden inside them can be plentiful.",/Game/UI/Textures/GUIs/ExilesJourney/Icons/icon_journeytype_explore.icon_journeytype_explore,1375,VisitTwiceDrowned,None,0,FALSE</v>
      </c>
      <c r="M411" s="11" t="str">
        <f>""</f>
        <v/>
      </c>
    </row>
    <row r="412" spans="1:13" ht="30" x14ac:dyDescent="0.25">
      <c r="A412" s="1">
        <v>411</v>
      </c>
      <c r="B412" s="1" t="s">
        <v>528</v>
      </c>
      <c r="C412" s="1" t="s">
        <v>1399</v>
      </c>
      <c r="D412" s="12" t="s">
        <v>1734</v>
      </c>
      <c r="E412" s="1"/>
      <c r="F412" s="1"/>
      <c r="G412" s="1" t="s">
        <v>56</v>
      </c>
      <c r="H412" s="1">
        <v>0</v>
      </c>
      <c r="J412" s="1">
        <v>1500</v>
      </c>
      <c r="K412" s="2" t="str">
        <f>CHAR(34)&amp;SUBSTITUTE(SUBSTITUTE(Table4[[#This Row],[Description]],CHAR(10),"&lt;br&gt;"),CHAR(13),"")&amp;CHAR(34)</f>
        <v>"Each Vault on the Isle of Siptah has a leader. Defeat these leaders to obtain valuable items."</v>
      </c>
      <c r="L412" s="8" t="str" cm="1">
        <f t="array" ref="L41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VaultRaider_17,Explore the Harbor of the Twice-Drowned,"Each Vault on the Isle of Siptah has a leader. Defeat these leaders to obtain valuable items.",/Game/UI/Textures/GUIs/ExilesJourney/Icons/icon_journeytype_dominate.icon_journeytype_dominate,1500,None,None,0,FALSE</v>
      </c>
      <c r="M412" s="11" t="str">
        <f>""</f>
        <v/>
      </c>
    </row>
    <row r="413" spans="1:13" x14ac:dyDescent="0.25">
      <c r="A413" s="1">
        <v>412</v>
      </c>
      <c r="B413" s="1" t="s">
        <v>529</v>
      </c>
      <c r="C413" s="1" t="s">
        <v>1400</v>
      </c>
      <c r="D413" s="12" t="s">
        <v>1385</v>
      </c>
      <c r="E413" s="1" t="s">
        <v>809</v>
      </c>
      <c r="F413" s="1"/>
      <c r="G413" s="1" t="s">
        <v>52</v>
      </c>
      <c r="H413" s="1">
        <v>0</v>
      </c>
      <c r="J413" s="1">
        <v>1625</v>
      </c>
      <c r="K413" s="2" t="str">
        <f>CHAR(34)&amp;SUBSTITUTE(SUBSTITUTE(Table4[[#This Row],[Description]],CHAR(10),"&lt;br&gt;"),CHAR(13),"")&amp;CHAR(34)</f>
        <v>"Search the final room of the Vault to plunder its treasures."</v>
      </c>
      <c r="L413" s="8" t="str" cm="1">
        <f t="array" ref="L41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VaultRaider_18,Plunder the Harbor of the Twice-Drowned,"Search the final room of the Vault to plunder its treasures.",/Game/UI/Textures/GUIs/ExilesJourney/Icons/icon_journeytype_knowledge.icon_journeytype_knowledge,1625,Vault11,None,0,FALSE</v>
      </c>
      <c r="M413" s="11" t="str">
        <f>""</f>
        <v/>
      </c>
    </row>
    <row r="414" spans="1:13" ht="30" x14ac:dyDescent="0.25">
      <c r="A414" s="1">
        <v>413</v>
      </c>
      <c r="B414" s="1" t="s">
        <v>530</v>
      </c>
      <c r="C414" s="1" t="s">
        <v>1401</v>
      </c>
      <c r="D414" s="12" t="s">
        <v>1502</v>
      </c>
      <c r="E414" s="1" t="s">
        <v>645</v>
      </c>
      <c r="F414" s="1"/>
      <c r="G414" s="1" t="s">
        <v>54</v>
      </c>
      <c r="H414" s="1">
        <v>0</v>
      </c>
      <c r="J414" s="1">
        <v>1750</v>
      </c>
      <c r="K414" s="2" t="str">
        <f>CHAR(34)&amp;SUBSTITUTE(SUBSTITUTE(Table4[[#This Row],[Description]],CHAR(10),"&lt;br&gt;"),CHAR(13),"")&amp;CHAR(34)</f>
        <v>"Vaults are locations well worth exploring as the rewards hidden inside them can be plentiful."</v>
      </c>
      <c r="L414" s="8" t="str" cm="1">
        <f t="array" ref="L41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VaultRaider_19,Find the Refuge of the Goblinoids,"Vaults are locations well worth exploring as the rewards hidden inside them can be plentiful.",/Game/UI/Textures/GUIs/ExilesJourney/Icons/icon_journeytype_explore.icon_journeytype_explore,1750,VisitGoblinoids,None,0,FALSE</v>
      </c>
      <c r="M414" s="11" t="str">
        <f>""</f>
        <v/>
      </c>
    </row>
    <row r="415" spans="1:13" ht="30" x14ac:dyDescent="0.25">
      <c r="A415" s="1">
        <v>414</v>
      </c>
      <c r="B415" s="1" t="s">
        <v>531</v>
      </c>
      <c r="C415" s="1" t="s">
        <v>1402</v>
      </c>
      <c r="D415" s="12" t="s">
        <v>1734</v>
      </c>
      <c r="E415" s="1"/>
      <c r="F415" s="1"/>
      <c r="G415" s="1" t="s">
        <v>56</v>
      </c>
      <c r="H415" s="1">
        <v>0</v>
      </c>
      <c r="J415" s="1">
        <v>1875</v>
      </c>
      <c r="K415" s="2" t="str">
        <f>CHAR(34)&amp;SUBSTITUTE(SUBSTITUTE(Table4[[#This Row],[Description]],CHAR(10),"&lt;br&gt;"),CHAR(13),"")&amp;CHAR(34)</f>
        <v>"Each Vault on the Isle of Siptah has a leader. Defeat these leaders to obtain valuable items."</v>
      </c>
      <c r="L415" s="8" t="str" cm="1">
        <f t="array" ref="L41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VaultRaider_20,Explore the Refuge of the Goblinoids,"Each Vault on the Isle of Siptah has a leader. Defeat these leaders to obtain valuable items.",/Game/UI/Textures/GUIs/ExilesJourney/Icons/icon_journeytype_dominate.icon_journeytype_dominate,1875,None,None,0,FALSE</v>
      </c>
      <c r="M415" s="11" t="str">
        <f>""</f>
        <v/>
      </c>
    </row>
    <row r="416" spans="1:13" x14ac:dyDescent="0.25">
      <c r="A416" s="1">
        <v>415</v>
      </c>
      <c r="B416" s="1" t="s">
        <v>532</v>
      </c>
      <c r="C416" s="1" t="s">
        <v>1403</v>
      </c>
      <c r="D416" s="12" t="s">
        <v>1385</v>
      </c>
      <c r="E416" s="1" t="s">
        <v>810</v>
      </c>
      <c r="F416" s="1"/>
      <c r="G416" s="1" t="s">
        <v>52</v>
      </c>
      <c r="H416" s="1">
        <v>0</v>
      </c>
      <c r="J416" s="1">
        <v>2000</v>
      </c>
      <c r="K416" s="2" t="str">
        <f>CHAR(34)&amp;SUBSTITUTE(SUBSTITUTE(Table4[[#This Row],[Description]],CHAR(10),"&lt;br&gt;"),CHAR(13),"")&amp;CHAR(34)</f>
        <v>"Search the final room of the Vault to plunder its treasures."</v>
      </c>
      <c r="L416" s="8" t="str" cm="1">
        <f t="array" ref="L41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VaultRaider_21,Plunder the Refuge of the Goblinoids,"Search the final room of the Vault to plunder its treasures.",/Game/UI/Textures/GUIs/ExilesJourney/Icons/icon_journeytype_knowledge.icon_journeytype_knowledge,2000,Vault1,None,0,FALSE</v>
      </c>
      <c r="M416" s="11" t="str">
        <f>""</f>
        <v/>
      </c>
    </row>
    <row r="417" spans="1:13" ht="30" x14ac:dyDescent="0.25">
      <c r="A417" s="1">
        <v>416</v>
      </c>
      <c r="B417" s="1" t="s">
        <v>533</v>
      </c>
      <c r="C417" s="1" t="s">
        <v>1404</v>
      </c>
      <c r="D417" s="12" t="s">
        <v>1502</v>
      </c>
      <c r="E417" s="1" t="s">
        <v>646</v>
      </c>
      <c r="F417" s="1"/>
      <c r="G417" s="1" t="s">
        <v>54</v>
      </c>
      <c r="H417" s="1">
        <v>0</v>
      </c>
      <c r="J417" s="1">
        <v>2250</v>
      </c>
      <c r="K417" s="2" t="str">
        <f>CHAR(34)&amp;SUBSTITUTE(SUBSTITUTE(Table4[[#This Row],[Description]],CHAR(10),"&lt;br&gt;"),CHAR(13),"")&amp;CHAR(34)</f>
        <v>"Vaults are locations well worth exploring as the rewards hidden inside them can be plentiful."</v>
      </c>
      <c r="L417" s="8" t="str" cm="1">
        <f t="array" ref="L41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VaultRaider_22,Find the Refuge of the Gremlins,"Vaults are locations well worth exploring as the rewards hidden inside them can be plentiful.",/Game/UI/Textures/GUIs/ExilesJourney/Icons/icon_journeytype_explore.icon_journeytype_explore,2250,VisitGremlins,None,0,FALSE</v>
      </c>
      <c r="M417" s="11" t="str">
        <f>""</f>
        <v/>
      </c>
    </row>
    <row r="418" spans="1:13" ht="30" x14ac:dyDescent="0.25">
      <c r="A418" s="1">
        <v>417</v>
      </c>
      <c r="B418" s="1" t="s">
        <v>534</v>
      </c>
      <c r="C418" s="1" t="s">
        <v>1405</v>
      </c>
      <c r="D418" s="12" t="s">
        <v>1734</v>
      </c>
      <c r="E418" s="1"/>
      <c r="F418" s="1"/>
      <c r="G418" s="1" t="s">
        <v>56</v>
      </c>
      <c r="H418" s="1">
        <v>0</v>
      </c>
      <c r="J418" s="1">
        <v>2500</v>
      </c>
      <c r="K418" s="2" t="str">
        <f>CHAR(34)&amp;SUBSTITUTE(SUBSTITUTE(Table4[[#This Row],[Description]],CHAR(10),"&lt;br&gt;"),CHAR(13),"")&amp;CHAR(34)</f>
        <v>"Each Vault on the Isle of Siptah has a leader. Defeat these leaders to obtain valuable items."</v>
      </c>
      <c r="L418" s="8" t="str" cm="1">
        <f t="array" ref="L41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VaultRaider_23,Explore the Refuge of the Gremlins,"Each Vault on the Isle of Siptah has a leader. Defeat these leaders to obtain valuable items.",/Game/UI/Textures/GUIs/ExilesJourney/Icons/icon_journeytype_dominate.icon_journeytype_dominate,2500,None,None,0,FALSE</v>
      </c>
      <c r="M418" s="11" t="str">
        <f>""</f>
        <v/>
      </c>
    </row>
    <row r="419" spans="1:13" x14ac:dyDescent="0.25">
      <c r="A419" s="1">
        <v>418</v>
      </c>
      <c r="B419" s="1" t="s">
        <v>535</v>
      </c>
      <c r="C419" s="1" t="s">
        <v>1406</v>
      </c>
      <c r="D419" s="12" t="s">
        <v>1385</v>
      </c>
      <c r="E419" s="1" t="s">
        <v>813</v>
      </c>
      <c r="F419" s="1"/>
      <c r="G419" s="1" t="s">
        <v>52</v>
      </c>
      <c r="H419" s="1">
        <v>0</v>
      </c>
      <c r="J419" s="1">
        <v>2750</v>
      </c>
      <c r="K419" s="2" t="str">
        <f>CHAR(34)&amp;SUBSTITUTE(SUBSTITUTE(Table4[[#This Row],[Description]],CHAR(10),"&lt;br&gt;"),CHAR(13),"")&amp;CHAR(34)</f>
        <v>"Search the final room of the Vault to plunder its treasures."</v>
      </c>
      <c r="L419" s="8" t="str" cm="1">
        <f t="array" ref="L41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VaultRaider_24,Plunder the Refuge of the Gremlins,"Search the final room of the Vault to plunder its treasures.",/Game/UI/Textures/GUIs/ExilesJourney/Icons/icon_journeytype_knowledge.icon_journeytype_knowledge,2750,Vault10,None,0,FALSE</v>
      </c>
      <c r="M419" s="11" t="str">
        <f>""</f>
        <v/>
      </c>
    </row>
    <row r="420" spans="1:13" ht="30" x14ac:dyDescent="0.25">
      <c r="A420" s="1">
        <v>419</v>
      </c>
      <c r="B420" s="1" t="s">
        <v>536</v>
      </c>
      <c r="C420" s="1" t="s">
        <v>1407</v>
      </c>
      <c r="D420" s="12" t="s">
        <v>1502</v>
      </c>
      <c r="E420" s="1" t="s">
        <v>647</v>
      </c>
      <c r="F420" s="1"/>
      <c r="G420" s="1" t="s">
        <v>54</v>
      </c>
      <c r="H420" s="1">
        <v>0</v>
      </c>
      <c r="J420" s="1">
        <v>3000</v>
      </c>
      <c r="K420" s="2" t="str">
        <f>CHAR(34)&amp;SUBSTITUTE(SUBSTITUTE(Table4[[#This Row],[Description]],CHAR(10),"&lt;br&gt;"),CHAR(13),"")&amp;CHAR(34)</f>
        <v>"Vaults are locations well worth exploring as the rewards hidden inside them can be plentiful."</v>
      </c>
      <c r="L420" s="8" t="str" cm="1">
        <f t="array" ref="L42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VaultRaider_25,Find the Volary of Jhil,"Vaults are locations well worth exploring as the rewards hidden inside them can be plentiful.",/Game/UI/Textures/GUIs/ExilesJourney/Icons/icon_journeytype_explore.icon_journeytype_explore,3000,VisitVolary,None,0,FALSE</v>
      </c>
      <c r="M420" s="11" t="str">
        <f>""</f>
        <v/>
      </c>
    </row>
    <row r="421" spans="1:13" ht="30" x14ac:dyDescent="0.25">
      <c r="A421" s="1">
        <v>420</v>
      </c>
      <c r="B421" s="1" t="s">
        <v>537</v>
      </c>
      <c r="C421" s="1" t="s">
        <v>1408</v>
      </c>
      <c r="D421" s="12" t="s">
        <v>1734</v>
      </c>
      <c r="E421" s="1"/>
      <c r="F421" s="1"/>
      <c r="G421" s="1" t="s">
        <v>56</v>
      </c>
      <c r="H421" s="1">
        <v>0</v>
      </c>
      <c r="J421" s="1">
        <v>3250</v>
      </c>
      <c r="K421" s="2" t="str">
        <f>CHAR(34)&amp;SUBSTITUTE(SUBSTITUTE(Table4[[#This Row],[Description]],CHAR(10),"&lt;br&gt;"),CHAR(13),"")&amp;CHAR(34)</f>
        <v>"Each Vault on the Isle of Siptah has a leader. Defeat these leaders to obtain valuable items."</v>
      </c>
      <c r="L421" s="8" t="str" cm="1">
        <f t="array" ref="L42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VaultRaider_26,Explore the Volary of Jhil,"Each Vault on the Isle of Siptah has a leader. Defeat these leaders to obtain valuable items.",/Game/UI/Textures/GUIs/ExilesJourney/Icons/icon_journeytype_dominate.icon_journeytype_dominate,3250,None,None,0,FALSE</v>
      </c>
      <c r="M421" s="11" t="str">
        <f>""</f>
        <v/>
      </c>
    </row>
    <row r="422" spans="1:13" x14ac:dyDescent="0.25">
      <c r="A422" s="1">
        <v>421</v>
      </c>
      <c r="B422" s="1" t="s">
        <v>538</v>
      </c>
      <c r="C422" s="1" t="s">
        <v>1409</v>
      </c>
      <c r="D422" s="12" t="s">
        <v>1385</v>
      </c>
      <c r="E422" s="1" t="s">
        <v>811</v>
      </c>
      <c r="F422" s="1"/>
      <c r="G422" s="1" t="s">
        <v>52</v>
      </c>
      <c r="H422" s="1">
        <v>0</v>
      </c>
      <c r="J422" s="1">
        <v>3500</v>
      </c>
      <c r="K422" s="2" t="str">
        <f>CHAR(34)&amp;SUBSTITUTE(SUBSTITUTE(Table4[[#This Row],[Description]],CHAR(10),"&lt;br&gt;"),CHAR(13),"")&amp;CHAR(34)</f>
        <v>"Search the final room of the Vault to plunder its treasures."</v>
      </c>
      <c r="L422" s="8" t="str" cm="1">
        <f t="array" ref="L42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VaultRaider_27,Plunder the Volary of Jhil,"Search the final room of the Vault to plunder its treasures.",/Game/UI/Textures/GUIs/ExilesJourney/Icons/icon_journeytype_knowledge.icon_journeytype_knowledge,3500,Vault3,None,0,FALSE</v>
      </c>
      <c r="M422" s="11" t="str">
        <f>""</f>
        <v/>
      </c>
    </row>
    <row r="423" spans="1:13" ht="30" x14ac:dyDescent="0.25">
      <c r="A423" s="1">
        <v>422</v>
      </c>
      <c r="B423" s="1" t="s">
        <v>539</v>
      </c>
      <c r="C423" s="1" t="s">
        <v>1410</v>
      </c>
      <c r="D423" s="12" t="s">
        <v>1502</v>
      </c>
      <c r="E423" s="1" t="s">
        <v>648</v>
      </c>
      <c r="F423" s="1"/>
      <c r="G423" s="1" t="s">
        <v>54</v>
      </c>
      <c r="H423" s="1">
        <v>0</v>
      </c>
      <c r="J423" s="1">
        <v>3750</v>
      </c>
      <c r="K423" s="2" t="str">
        <f>CHAR(34)&amp;SUBSTITUTE(SUBSTITUTE(Table4[[#This Row],[Description]],CHAR(10),"&lt;br&gt;"),CHAR(13),"")&amp;CHAR(34)</f>
        <v>"Vaults are locations well worth exploring as the rewards hidden inside them can be plentiful."</v>
      </c>
      <c r="L423" s="8" t="str" cm="1">
        <f t="array" ref="L42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VaultRaider_28,Find the Volary of the Harpy,"Vaults are locations well worth exploring as the rewards hidden inside them can be plentiful.",/Game/UI/Textures/GUIs/ExilesJourney/Icons/icon_journeytype_explore.icon_journeytype_explore,3750,VisitHarpy,None,0,FALSE</v>
      </c>
      <c r="M423" s="11" t="str">
        <f>""</f>
        <v/>
      </c>
    </row>
    <row r="424" spans="1:13" ht="30" x14ac:dyDescent="0.25">
      <c r="A424" s="1">
        <v>423</v>
      </c>
      <c r="B424" s="1" t="s">
        <v>540</v>
      </c>
      <c r="C424" s="1" t="s">
        <v>1411</v>
      </c>
      <c r="D424" s="12" t="s">
        <v>1734</v>
      </c>
      <c r="E424" s="1"/>
      <c r="F424" s="1"/>
      <c r="G424" s="1" t="s">
        <v>56</v>
      </c>
      <c r="H424" s="1">
        <v>0</v>
      </c>
      <c r="J424" s="1">
        <v>4000</v>
      </c>
      <c r="K424" s="2" t="str">
        <f>CHAR(34)&amp;SUBSTITUTE(SUBSTITUTE(Table4[[#This Row],[Description]],CHAR(10),"&lt;br&gt;"),CHAR(13),"")&amp;CHAR(34)</f>
        <v>"Each Vault on the Isle of Siptah has a leader. Defeat these leaders to obtain valuable items."</v>
      </c>
      <c r="L424" s="8" t="str" cm="1">
        <f t="array" ref="L42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VaultRaider_29,Explore the Volary of the Harpy,"Each Vault on the Isle of Siptah has a leader. Defeat these leaders to obtain valuable items.",/Game/UI/Textures/GUIs/ExilesJourney/Icons/icon_journeytype_dominate.icon_journeytype_dominate,4000,None,None,0,FALSE</v>
      </c>
      <c r="M424" s="11" t="str">
        <f>""</f>
        <v/>
      </c>
    </row>
    <row r="425" spans="1:13" x14ac:dyDescent="0.25">
      <c r="A425" s="1">
        <v>424</v>
      </c>
      <c r="B425" s="1" t="s">
        <v>541</v>
      </c>
      <c r="C425" s="1" t="s">
        <v>1412</v>
      </c>
      <c r="D425" s="12" t="s">
        <v>1385</v>
      </c>
      <c r="E425" s="1" t="s">
        <v>814</v>
      </c>
      <c r="F425" s="1"/>
      <c r="G425" s="1" t="s">
        <v>52</v>
      </c>
      <c r="H425" s="1">
        <v>0</v>
      </c>
      <c r="J425" s="1">
        <v>4250</v>
      </c>
      <c r="K425" s="2" t="str">
        <f>CHAR(34)&amp;SUBSTITUTE(SUBSTITUTE(Table4[[#This Row],[Description]],CHAR(10),"&lt;br&gt;"),CHAR(13),"")&amp;CHAR(34)</f>
        <v>"Search the final room of the Vault to plunder its treasures."</v>
      </c>
      <c r="L425" s="8" t="str" cm="1">
        <f t="array" ref="L42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VaultRaider_30,Plunder the Volary of the Harpy,"Search the final room of the Vault to plunder its treasures.",/Game/UI/Textures/GUIs/ExilesJourney/Icons/icon_journeytype_knowledge.icon_journeytype_knowledge,4250,Vault9,None,0,FALSE</v>
      </c>
      <c r="M425" s="11" t="str">
        <f>""</f>
        <v/>
      </c>
    </row>
    <row r="426" spans="1:13" ht="30" x14ac:dyDescent="0.25">
      <c r="A426" s="1">
        <v>425</v>
      </c>
      <c r="B426" s="1" t="s">
        <v>542</v>
      </c>
      <c r="C426" s="1" t="s">
        <v>1413</v>
      </c>
      <c r="D426" s="12" t="s">
        <v>1502</v>
      </c>
      <c r="E426" s="1" t="s">
        <v>649</v>
      </c>
      <c r="F426" s="1"/>
      <c r="G426" s="1" t="s">
        <v>54</v>
      </c>
      <c r="H426" s="1">
        <v>0</v>
      </c>
      <c r="J426" s="1">
        <v>4500</v>
      </c>
      <c r="K426" s="2" t="str">
        <f>CHAR(34)&amp;SUBSTITUTE(SUBSTITUTE(Table4[[#This Row],[Description]],CHAR(10),"&lt;br&gt;"),CHAR(13),"")&amp;CHAR(34)</f>
        <v>"Vaults are locations well worth exploring as the rewards hidden inside them can be plentiful."</v>
      </c>
      <c r="L426" s="8" t="str" cm="1">
        <f t="array" ref="L42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VaultRaider_31,Find the Sanctuary of the Serpent,"Vaults are locations well worth exploring as the rewards hidden inside them can be plentiful.",/Game/UI/Textures/GUIs/ExilesJourney/Icons/icon_journeytype_explore.icon_journeytype_explore,4500,VisitSerpents,None,0,FALSE</v>
      </c>
      <c r="M426" s="11" t="str">
        <f>""</f>
        <v/>
      </c>
    </row>
    <row r="427" spans="1:13" ht="30" x14ac:dyDescent="0.25">
      <c r="A427" s="1">
        <v>426</v>
      </c>
      <c r="B427" s="1" t="s">
        <v>543</v>
      </c>
      <c r="C427" s="1" t="s">
        <v>1414</v>
      </c>
      <c r="D427" s="12" t="s">
        <v>1734</v>
      </c>
      <c r="E427" s="1"/>
      <c r="F427" s="1"/>
      <c r="G427" s="1" t="s">
        <v>56</v>
      </c>
      <c r="H427" s="1">
        <v>0</v>
      </c>
      <c r="J427" s="1">
        <v>4750</v>
      </c>
      <c r="K427" s="2" t="str">
        <f>CHAR(34)&amp;SUBSTITUTE(SUBSTITUTE(Table4[[#This Row],[Description]],CHAR(10),"&lt;br&gt;"),CHAR(13),"")&amp;CHAR(34)</f>
        <v>"Each Vault on the Isle of Siptah has a leader. Defeat these leaders to obtain valuable items."</v>
      </c>
      <c r="L427" s="8" t="str" cm="1">
        <f t="array" ref="L42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VaultRaider_32,Explore the Sanctuary of the Serpent,"Each Vault on the Isle of Siptah has a leader. Defeat these leaders to obtain valuable items.",/Game/UI/Textures/GUIs/ExilesJourney/Icons/icon_journeytype_dominate.icon_journeytype_dominate,4750,None,None,0,FALSE</v>
      </c>
      <c r="M427" s="11" t="str">
        <f>""</f>
        <v/>
      </c>
    </row>
    <row r="428" spans="1:13" x14ac:dyDescent="0.25">
      <c r="A428" s="1">
        <v>427</v>
      </c>
      <c r="B428" s="1" t="s">
        <v>544</v>
      </c>
      <c r="C428" s="1" t="s">
        <v>1415</v>
      </c>
      <c r="D428" s="12" t="s">
        <v>1385</v>
      </c>
      <c r="E428" s="1" t="s">
        <v>815</v>
      </c>
      <c r="F428" s="1"/>
      <c r="G428" s="1" t="s">
        <v>52</v>
      </c>
      <c r="H428" s="1">
        <v>0</v>
      </c>
      <c r="J428" s="1">
        <v>5000</v>
      </c>
      <c r="K428" s="2" t="str">
        <f>CHAR(34)&amp;SUBSTITUTE(SUBSTITUTE(Table4[[#This Row],[Description]],CHAR(10),"&lt;br&gt;"),CHAR(13),"")&amp;CHAR(34)</f>
        <v>"Search the final room of the Vault to plunder its treasures."</v>
      </c>
      <c r="L428" s="8" t="str" cm="1">
        <f t="array" ref="L42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VaultRaider_33,Plunder the Sanctuary of the Serpent,"Search the final room of the Vault to plunder its treasures.",/Game/UI/Textures/GUIs/ExilesJourney/Icons/icon_journeytype_knowledge.icon_journeytype_knowledge,5000,Vault13,None,0,FALSE</v>
      </c>
      <c r="M428" s="11" t="str">
        <f>""</f>
        <v/>
      </c>
    </row>
    <row r="429" spans="1:13" ht="30" x14ac:dyDescent="0.25">
      <c r="A429" s="1">
        <v>428</v>
      </c>
      <c r="B429" s="1" t="s">
        <v>545</v>
      </c>
      <c r="C429" s="1" t="s">
        <v>1416</v>
      </c>
      <c r="D429" s="12" t="s">
        <v>1502</v>
      </c>
      <c r="E429" s="1" t="s">
        <v>650</v>
      </c>
      <c r="F429" s="1"/>
      <c r="G429" s="1" t="s">
        <v>54</v>
      </c>
      <c r="H429" s="1">
        <v>0</v>
      </c>
      <c r="J429" s="1">
        <v>5500</v>
      </c>
      <c r="K429" s="2" t="str">
        <f>CHAR(34)&amp;SUBSTITUTE(SUBSTITUTE(Table4[[#This Row],[Description]],CHAR(10),"&lt;br&gt;"),CHAR(13),"")&amp;CHAR(34)</f>
        <v>"Vaults are locations well worth exploring as the rewards hidden inside them can be plentiful."</v>
      </c>
      <c r="L429" s="8" t="str" cm="1">
        <f t="array" ref="L42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VaultRaider_34,Find the Sanctuary of the Snakemen,"Vaults are locations well worth exploring as the rewards hidden inside them can be plentiful.",/Game/UI/Textures/GUIs/ExilesJourney/Icons/icon_journeytype_explore.icon_journeytype_explore,5500,VisitSnakemen,None,0,FALSE</v>
      </c>
      <c r="M429" s="11" t="str">
        <f>""</f>
        <v/>
      </c>
    </row>
    <row r="430" spans="1:13" ht="30" x14ac:dyDescent="0.25">
      <c r="A430" s="1">
        <v>429</v>
      </c>
      <c r="B430" s="1" t="s">
        <v>546</v>
      </c>
      <c r="C430" s="1" t="s">
        <v>1417</v>
      </c>
      <c r="D430" s="12" t="s">
        <v>1734</v>
      </c>
      <c r="E430" s="1"/>
      <c r="F430" s="1"/>
      <c r="G430" s="1" t="s">
        <v>56</v>
      </c>
      <c r="H430" s="1">
        <v>0</v>
      </c>
      <c r="J430" s="1">
        <v>6000</v>
      </c>
      <c r="K430" s="2" t="str">
        <f>CHAR(34)&amp;SUBSTITUTE(SUBSTITUTE(Table4[[#This Row],[Description]],CHAR(10),"&lt;br&gt;"),CHAR(13),"")&amp;CHAR(34)</f>
        <v>"Each Vault on the Isle of Siptah has a leader. Defeat these leaders to obtain valuable items."</v>
      </c>
      <c r="L430" s="8" t="str" cm="1">
        <f t="array" ref="L43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VaultRaider_35,Explore the Sanctuary of the Snakemen,"Each Vault on the Isle of Siptah has a leader. Defeat these leaders to obtain valuable items.",/Game/UI/Textures/GUIs/ExilesJourney/Icons/icon_journeytype_dominate.icon_journeytype_dominate,6000,None,None,0,FALSE</v>
      </c>
      <c r="M430" s="11" t="str">
        <f>""</f>
        <v/>
      </c>
    </row>
    <row r="431" spans="1:13" x14ac:dyDescent="0.25">
      <c r="A431" s="1">
        <v>430</v>
      </c>
      <c r="B431" s="1" t="s">
        <v>547</v>
      </c>
      <c r="C431" s="1" t="s">
        <v>1418</v>
      </c>
      <c r="D431" s="12" t="s">
        <v>1385</v>
      </c>
      <c r="E431" s="1" t="s">
        <v>816</v>
      </c>
      <c r="F431" s="1"/>
      <c r="G431" s="1" t="s">
        <v>52</v>
      </c>
      <c r="H431" s="1">
        <v>0</v>
      </c>
      <c r="J431" s="1">
        <v>6500</v>
      </c>
      <c r="K431" s="2" t="str">
        <f>CHAR(34)&amp;SUBSTITUTE(SUBSTITUTE(Table4[[#This Row],[Description]],CHAR(10),"&lt;br&gt;"),CHAR(13),"")&amp;CHAR(34)</f>
        <v>"Search the final room of the Vault to plunder its treasures."</v>
      </c>
      <c r="L431" s="8" t="str" cm="1">
        <f t="array" ref="L43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VaultRaider_36,Plunder the Sanctuary of the Snakemen,"Search the final room of the Vault to plunder its treasures.",/Game/UI/Textures/GUIs/ExilesJourney/Icons/icon_journeytype_knowledge.icon_journeytype_knowledge,6500,Vault2,None,0,FALSE</v>
      </c>
      <c r="M431" s="11" t="str">
        <f>""</f>
        <v/>
      </c>
    </row>
    <row r="432" spans="1:13" ht="30" x14ac:dyDescent="0.25">
      <c r="A432" s="1">
        <v>431</v>
      </c>
      <c r="B432" s="1" t="s">
        <v>548</v>
      </c>
      <c r="C432" s="1" t="s">
        <v>1419</v>
      </c>
      <c r="D432" s="12" t="s">
        <v>1502</v>
      </c>
      <c r="E432" s="1" t="s">
        <v>651</v>
      </c>
      <c r="F432" s="1"/>
      <c r="G432" s="1" t="s">
        <v>54</v>
      </c>
      <c r="H432" s="1">
        <v>0</v>
      </c>
      <c r="J432" s="1">
        <v>7000</v>
      </c>
      <c r="K432" s="2" t="str">
        <f>CHAR(34)&amp;SUBSTITUTE(SUBSTITUTE(Table4[[#This Row],[Description]],CHAR(10),"&lt;br&gt;"),CHAR(13),"")&amp;CHAR(34)</f>
        <v>"Vaults are locations well worth exploring as the rewards hidden inside them can be plentiful."</v>
      </c>
      <c r="L432" s="8" t="str" cm="1">
        <f t="array" ref="L43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VaultRaider_37,Find the Den of the Wolf Brothers,"Vaults are locations well worth exploring as the rewards hidden inside them can be plentiful.",/Game/UI/Textures/GUIs/ExilesJourney/Icons/icon_journeytype_explore.icon_journeytype_explore,7000,VisitWolfbrothers,None,0,FALSE</v>
      </c>
      <c r="M432" s="11" t="str">
        <f>""</f>
        <v/>
      </c>
    </row>
    <row r="433" spans="1:13" ht="30" x14ac:dyDescent="0.25">
      <c r="A433" s="1">
        <v>432</v>
      </c>
      <c r="B433" s="1" t="s">
        <v>549</v>
      </c>
      <c r="C433" s="1" t="s">
        <v>1420</v>
      </c>
      <c r="D433" s="12" t="s">
        <v>1734</v>
      </c>
      <c r="E433" s="1"/>
      <c r="F433" s="1"/>
      <c r="G433" s="1" t="s">
        <v>56</v>
      </c>
      <c r="H433" s="1">
        <v>0</v>
      </c>
      <c r="J433" s="1">
        <v>7500</v>
      </c>
      <c r="K433" s="2" t="str">
        <f>CHAR(34)&amp;SUBSTITUTE(SUBSTITUTE(Table4[[#This Row],[Description]],CHAR(10),"&lt;br&gt;"),CHAR(13),"")&amp;CHAR(34)</f>
        <v>"Each Vault on the Isle of Siptah has a leader. Defeat these leaders to obtain valuable items."</v>
      </c>
      <c r="L433" s="8" t="str" cm="1">
        <f t="array" ref="L43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VaultRaider_38,Explore the Den of the Wolf Brothers,"Each Vault on the Isle of Siptah has a leader. Defeat these leaders to obtain valuable items.",/Game/UI/Textures/GUIs/ExilesJourney/Icons/icon_journeytype_dominate.icon_journeytype_dominate,7500,None,None,0,FALSE</v>
      </c>
      <c r="M433" s="11" t="str">
        <f>""</f>
        <v/>
      </c>
    </row>
    <row r="434" spans="1:13" x14ac:dyDescent="0.25">
      <c r="A434" s="1">
        <v>433</v>
      </c>
      <c r="B434" s="1" t="s">
        <v>550</v>
      </c>
      <c r="C434" s="1" t="s">
        <v>1421</v>
      </c>
      <c r="D434" s="12" t="s">
        <v>1385</v>
      </c>
      <c r="E434" s="1" t="s">
        <v>812</v>
      </c>
      <c r="F434" s="1"/>
      <c r="G434" s="1" t="s">
        <v>52</v>
      </c>
      <c r="H434" s="1">
        <v>0</v>
      </c>
      <c r="J434" s="1">
        <v>8000</v>
      </c>
      <c r="K434" s="2" t="str">
        <f>CHAR(34)&amp;SUBSTITUTE(SUBSTITUTE(Table4[[#This Row],[Description]],CHAR(10),"&lt;br&gt;"),CHAR(13),"")&amp;CHAR(34)</f>
        <v>"Search the final room of the Vault to plunder its treasures."</v>
      </c>
      <c r="L434" s="8" t="str" cm="1">
        <f t="array" ref="L43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VaultRaider_39,Plunder the Den of the Wolf Brothers,"Search the final room of the Vault to plunder its treasures.",/Game/UI/Textures/GUIs/ExilesJourney/Icons/icon_journeytype_knowledge.icon_journeytype_knowledge,8000,Vault4,None,0,FALSE</v>
      </c>
      <c r="M434" s="11" t="str">
        <f>""</f>
        <v/>
      </c>
    </row>
    <row r="435" spans="1:13" ht="30" x14ac:dyDescent="0.25">
      <c r="A435" s="1">
        <v>434</v>
      </c>
      <c r="B435" s="1" t="s">
        <v>551</v>
      </c>
      <c r="C435" s="1" t="s">
        <v>1422</v>
      </c>
      <c r="D435" s="12" t="s">
        <v>1502</v>
      </c>
      <c r="E435" s="1" t="s">
        <v>652</v>
      </c>
      <c r="F435" s="1"/>
      <c r="G435" s="1" t="s">
        <v>54</v>
      </c>
      <c r="H435" s="1">
        <v>0</v>
      </c>
      <c r="J435" s="1">
        <v>8500</v>
      </c>
      <c r="K435" s="2" t="str">
        <f>CHAR(34)&amp;SUBSTITUTE(SUBSTITUTE(Table4[[#This Row],[Description]],CHAR(10),"&lt;br&gt;"),CHAR(13),"")&amp;CHAR(34)</f>
        <v>"Vaults are locations well worth exploring as the rewards hidden inside them can be plentiful."</v>
      </c>
      <c r="L435" s="8" t="str" cm="1">
        <f t="array" ref="L43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VaultRaider_40,Find the Den of the Wolfmen,"Vaults are locations well worth exploring as the rewards hidden inside them can be plentiful.",/Game/UI/Textures/GUIs/ExilesJourney/Icons/icon_journeytype_explore.icon_journeytype_explore,8500,VisitWolfmen,None,0,FALSE</v>
      </c>
      <c r="M435" s="11" t="str">
        <f>""</f>
        <v/>
      </c>
    </row>
    <row r="436" spans="1:13" ht="30" x14ac:dyDescent="0.25">
      <c r="A436" s="1">
        <v>435</v>
      </c>
      <c r="B436" s="1" t="s">
        <v>552</v>
      </c>
      <c r="C436" s="1" t="s">
        <v>1423</v>
      </c>
      <c r="D436" s="12" t="s">
        <v>1734</v>
      </c>
      <c r="E436" s="1"/>
      <c r="F436" s="1"/>
      <c r="G436" s="1" t="s">
        <v>56</v>
      </c>
      <c r="H436" s="1">
        <v>0</v>
      </c>
      <c r="J436" s="1">
        <v>9000</v>
      </c>
      <c r="K436" s="2" t="str">
        <f>CHAR(34)&amp;SUBSTITUTE(SUBSTITUTE(Table4[[#This Row],[Description]],CHAR(10),"&lt;br&gt;"),CHAR(13),"")&amp;CHAR(34)</f>
        <v>"Each Vault on the Isle of Siptah has a leader. Defeat these leaders to obtain valuable items."</v>
      </c>
      <c r="L436" s="8" t="str" cm="1">
        <f t="array" ref="L43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VaultRaider_41,Explore the Den of the Wolfmen,"Each Vault on the Isle of Siptah has a leader. Defeat these leaders to obtain valuable items.",/Game/UI/Textures/GUIs/ExilesJourney/Icons/icon_journeytype_dominate.icon_journeytype_dominate,9000,None,None,0,FALSE</v>
      </c>
      <c r="M436" s="11" t="str">
        <f>""</f>
        <v/>
      </c>
    </row>
    <row r="437" spans="1:13" x14ac:dyDescent="0.25">
      <c r="A437" s="1">
        <v>436</v>
      </c>
      <c r="B437" s="1" t="s">
        <v>553</v>
      </c>
      <c r="C437" s="1" t="s">
        <v>1424</v>
      </c>
      <c r="D437" s="12" t="s">
        <v>1385</v>
      </c>
      <c r="E437" s="1" t="s">
        <v>817</v>
      </c>
      <c r="F437" s="1"/>
      <c r="G437" s="1" t="s">
        <v>52</v>
      </c>
      <c r="H437" s="1">
        <v>0</v>
      </c>
      <c r="J437" s="1">
        <v>9500</v>
      </c>
      <c r="K437" s="2" t="str">
        <f>CHAR(34)&amp;SUBSTITUTE(SUBSTITUTE(Table4[[#This Row],[Description]],CHAR(10),"&lt;br&gt;"),CHAR(13),"")&amp;CHAR(34)</f>
        <v>"Search the final room of the Vault to plunder its treasures."</v>
      </c>
      <c r="L437" s="8" t="str" cm="1">
        <f t="array" ref="L43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VaultRaider_42,Plunder the Den of the Wolfmen,"Search the final room of the Vault to plunder its treasures.",/Game/UI/Textures/GUIs/ExilesJourney/Icons/icon_journeytype_knowledge.icon_journeytype_knowledge,9500,Vault12,None,0,FALSE</v>
      </c>
      <c r="M437" s="11" t="str">
        <f>""</f>
        <v/>
      </c>
    </row>
    <row r="438" spans="1:13" ht="60" x14ac:dyDescent="0.25">
      <c r="A438" s="1">
        <v>437</v>
      </c>
      <c r="B438" s="1" t="s">
        <v>381</v>
      </c>
      <c r="C438" s="1" t="s">
        <v>1022</v>
      </c>
      <c r="D438" s="12" t="s">
        <v>1621</v>
      </c>
      <c r="E438" s="1"/>
      <c r="F438" s="1"/>
      <c r="G438" s="1" t="s">
        <v>52</v>
      </c>
      <c r="H438" s="1">
        <v>0</v>
      </c>
      <c r="J438" s="1">
        <v>5</v>
      </c>
      <c r="K438" s="2" t="str">
        <f>CHAR(34)&amp;SUBSTITUTE(SUBSTITUTE(Table4[[#This Row],[Description]],CHAR(10),"&lt;br&gt;"),CHAR(13),"")&amp;CHAR(34)</f>
        <v>"Unlock Decorative Warpaints from the Knowledge menu.&lt;br&gt;&lt;br&gt;You can access the Knowledge window by pressing {ToggleRecipeInventory}."</v>
      </c>
      <c r="L438" s="8" t="str" cm="1">
        <f t="array" ref="L43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Warpainter_1,Unlock the Decorative Warpaints Knowledge,"Unlock Decorative Warpaints from the Knowledge menu.&lt;br&gt;&lt;br&gt;You can access the Knowledge window by pressing {ToggleRecipeInventory}.",/Game/UI/Textures/GUIs/ExilesJourney/Icons/icon_journeytype_knowledge.icon_journeytype_knowledge,5,None,None,0,FALSE</v>
      </c>
      <c r="M438" s="11" t="str">
        <f>""</f>
        <v/>
      </c>
    </row>
    <row r="439" spans="1:13" ht="75" x14ac:dyDescent="0.25">
      <c r="A439" s="1">
        <v>438</v>
      </c>
      <c r="B439" s="1" t="s">
        <v>382</v>
      </c>
      <c r="C439" s="1" t="s">
        <v>1023</v>
      </c>
      <c r="D439" s="12" t="s">
        <v>1425</v>
      </c>
      <c r="E439" s="1" t="s">
        <v>738</v>
      </c>
      <c r="F439" s="1"/>
      <c r="G439" s="1" t="s">
        <v>53</v>
      </c>
      <c r="H439" s="1">
        <v>0</v>
      </c>
      <c r="I439" s="4" t="s">
        <v>49</v>
      </c>
      <c r="J439" s="1">
        <v>25</v>
      </c>
      <c r="K439" s="2" t="str">
        <f>CHAR(34)&amp;SUBSTITUTE(SUBSTITUTE(Table4[[#This Row],[Description]],CHAR(10),"&lt;br&gt;"),CHAR(13),"")&amp;CHAR(34)</f>
        <v>"Inking Brushes must first be crafted before you can draw up a Warpaint. Should you wish to remove your warpaint later, you may craft and use Sloughing Fluid.&lt;br&gt;&lt;br&gt;Craft an Inking Brush in the crafting panel of a Dyer's Bench."</v>
      </c>
      <c r="L439" s="8" t="str" cm="1">
        <f t="array" ref="L43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Warpainter_2,Craft an Inking Brush,"Inking Brushes must first be crafted before you can draw up a Warpaint. Should you wish to remove your warpaint later, you may craft and use Sloughing Fluid.&lt;br&gt;&lt;br&gt;Craft an Inking Brush in the crafting panel of a Dyer's Bench.",/Game/UI/Textures/GUIs/ExilesJourney/Icons/icon_journeytype_craft.icon_journeytype_craft,25,CraftPaintbrush,None,0,TRUE</v>
      </c>
      <c r="M439" s="11" t="str">
        <f>""</f>
        <v/>
      </c>
    </row>
    <row r="440" spans="1:13" ht="75" x14ac:dyDescent="0.25">
      <c r="A440" s="1">
        <v>439</v>
      </c>
      <c r="B440" s="1" t="s">
        <v>383</v>
      </c>
      <c r="C440" s="1" t="s">
        <v>1024</v>
      </c>
      <c r="D440" s="12" t="s">
        <v>1025</v>
      </c>
      <c r="E440" s="1" t="s">
        <v>739</v>
      </c>
      <c r="F440" s="1"/>
      <c r="G440" s="1" t="s">
        <v>53</v>
      </c>
      <c r="H440" s="1">
        <v>0</v>
      </c>
      <c r="I440" s="4" t="s">
        <v>49</v>
      </c>
      <c r="J440" s="1">
        <v>50</v>
      </c>
      <c r="K440" s="2" t="str">
        <f>CHAR(34)&amp;SUBSTITUTE(SUBSTITUTE(Table4[[#This Row],[Description]],CHAR(10),"&lt;br&gt;"),CHAR(13),"")&amp;CHAR(34)</f>
        <v>"Crafting War Paints involve dyes. You can determine ahead of time what color the warpaints are by the dye involved in crafting one.&lt;br&gt;&lt;br&gt;Craft a Warpaint in the crafting panel of a Dyer's Bench."</v>
      </c>
      <c r="L440" s="8" t="str" cm="1">
        <f t="array" ref="L44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Warpainter_3,Craft a War Paint,"Crafting War Paints involve dyes. You can determine ahead of time what color the warpaints are by the dye involved in crafting one.&lt;br&gt;&lt;br&gt;Craft a Warpaint in the crafting panel of a Dyer's Bench.",/Game/UI/Textures/GUIs/ExilesJourney/Icons/icon_journeytype_craft.icon_journeytype_craft,50,CraftWarpaint,None,0,TRUE</v>
      </c>
      <c r="M440" s="11" t="str">
        <f>""</f>
        <v/>
      </c>
    </row>
    <row r="441" spans="1:13" ht="30" x14ac:dyDescent="0.25">
      <c r="A441" s="1">
        <v>440</v>
      </c>
      <c r="B441" s="1" t="s">
        <v>384</v>
      </c>
      <c r="C441" s="1" t="s">
        <v>1026</v>
      </c>
      <c r="D441" s="12" t="s">
        <v>1027</v>
      </c>
      <c r="E441" s="1" t="s">
        <v>608</v>
      </c>
      <c r="F441" s="1"/>
      <c r="G441" s="1" t="s">
        <v>57</v>
      </c>
      <c r="H441" s="1">
        <v>0</v>
      </c>
      <c r="J441" s="1">
        <v>100</v>
      </c>
      <c r="K441" s="2" t="str">
        <f>CHAR(34)&amp;SUBSTITUTE(SUBSTITUTE(Table4[[#This Row],[Description]],CHAR(10),"&lt;br&gt;"),CHAR(13),"")&amp;CHAR(34)</f>
        <v>"Warpaints do not have a dedicated equipment slot, but you can still equip them by using them from your inventory."</v>
      </c>
      <c r="L441" s="8" t="str" cm="1">
        <f t="array" ref="L44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Warpainter_4,Equip a War Paint,"Warpaints do not have a dedicated equipment slot, but you can still equip them by using them from your inventory.",/Game/UI/Textures/GUIs/ExilesJourney/Icons/icon_journeytype_survive.icon_journeytype_survive,100,Warpaint,None,0,FALSE</v>
      </c>
      <c r="M441" s="11" t="str">
        <f>""</f>
        <v/>
      </c>
    </row>
    <row r="442" spans="1:13" ht="75" x14ac:dyDescent="0.25">
      <c r="A442" s="1">
        <v>441</v>
      </c>
      <c r="B442" s="1" t="s">
        <v>385</v>
      </c>
      <c r="C442" s="1" t="s">
        <v>595</v>
      </c>
      <c r="D442" s="12" t="s">
        <v>1693</v>
      </c>
      <c r="E442" s="1" t="s">
        <v>595</v>
      </c>
      <c r="F442" s="1"/>
      <c r="G442" s="1" t="s">
        <v>56</v>
      </c>
      <c r="H442" s="1">
        <v>0</v>
      </c>
      <c r="J442" s="1">
        <v>5</v>
      </c>
      <c r="K442" s="2" t="str">
        <f>CHAR(34)&amp;SUBSTITUTE(SUBSTITUTE(Table4[[#This Row],[Description]],CHAR(10),"&lt;br&gt;"),CHAR(13),"")&amp;CHAR(34)</f>
        <v>"While dodging you will be temporarily immune to any damage for a brief period. Dodging is an excellent way of getting out of trouble.&lt;br&gt;&lt;br&gt;Press {DodgeActionV2} to dodge attacks."</v>
      </c>
      <c r="L442" s="8" t="str" cm="1">
        <f t="array" ref="L44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Warrior_1,Dodge,"While dodging you will be temporarily immune to any damage for a brief period. Dodging is an excellent way of getting out of trouble.&lt;br&gt;&lt;br&gt;Press {DodgeActionV2} to dodge attacks.",/Game/UI/Textures/GUIs/ExilesJourney/Icons/icon_journeytype_dominate.icon_journeytype_dominate,5,Dodge,None,0,FALSE</v>
      </c>
      <c r="M442" s="11" t="str">
        <f>""</f>
        <v/>
      </c>
    </row>
    <row r="443" spans="1:13" ht="60" x14ac:dyDescent="0.25">
      <c r="A443" s="1">
        <v>442</v>
      </c>
      <c r="B443" s="1" t="s">
        <v>386</v>
      </c>
      <c r="C443" s="1" t="s">
        <v>1028</v>
      </c>
      <c r="D443" s="12" t="s">
        <v>1723</v>
      </c>
      <c r="E443" s="1" t="s">
        <v>800</v>
      </c>
      <c r="F443" s="1"/>
      <c r="G443" s="1" t="s">
        <v>53</v>
      </c>
      <c r="H443" s="1">
        <v>0</v>
      </c>
      <c r="I443" s="4" t="s">
        <v>49</v>
      </c>
      <c r="J443" s="1">
        <v>100</v>
      </c>
      <c r="K443" s="2" t="str">
        <f>CHAR(34)&amp;SUBSTITUTE(SUBSTITUTE(Table4[[#This Row],[Description]],CHAR(10),"&lt;br&gt;"),CHAR(13),"")&amp;CHAR(34)</f>
        <v>"Clubs are heavy one-handed weapons.&lt;br&gt;&lt;br&gt;Craft a Stone Club from your inventory crafting panel {ToggleInventory}."</v>
      </c>
      <c r="L443" s="8" t="str" cm="1">
        <f t="array" ref="L44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Warrior_3,Craft a Stone Club,"Clubs are heavy one-handed weapons.&lt;br&gt;&lt;br&gt;Craft a Stone Club from your inventory crafting panel {ToggleInventory}.",/Game/UI/Textures/GUIs/ExilesJourney/Icons/icon_journeytype_craft.icon_journeytype_craft,100,CraftStoneClub,None,0,TRUE</v>
      </c>
      <c r="M443" s="11" t="str">
        <f>""</f>
        <v/>
      </c>
    </row>
    <row r="444" spans="1:13" ht="60" x14ac:dyDescent="0.25">
      <c r="A444" s="1">
        <v>443</v>
      </c>
      <c r="B444" s="1" t="s">
        <v>1530</v>
      </c>
      <c r="C444" s="1" t="s">
        <v>1531</v>
      </c>
      <c r="D444" s="12" t="s">
        <v>1694</v>
      </c>
      <c r="E444" s="1"/>
      <c r="F444" s="1"/>
      <c r="G444" s="1" t="s">
        <v>56</v>
      </c>
      <c r="H444" s="1">
        <v>0</v>
      </c>
      <c r="J444" s="1">
        <v>125</v>
      </c>
      <c r="K444" s="10" t="str">
        <f>CHAR(34)&amp;SUBSTITUTE(SUBSTITUTE(Table4[[#This Row],[Description]],CHAR(10),"&lt;br&gt;"),CHAR(13),"")&amp;CHAR(34)</f>
        <v>"By target locking enemies, you make it easier to hit them during combat, as you will always be facing them.&lt;br&gt;&lt;br&gt;You can Target Lock an enemy by pressing {TargetLock}."</v>
      </c>
      <c r="L444" s="8" t="str" cm="1">
        <f t="array" ref="L44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Warrior_3b,Target Lock an Enemy,"By target locking enemies, you make it easier to hit them during combat, as you will always be facing them.&lt;br&gt;&lt;br&gt;You can Target Lock an enemy by pressing {TargetLock}.",/Game/UI/Textures/GUIs/ExilesJourney/Icons/icon_journeytype_dominate.icon_journeytype_dominate,125,None,None,0,FALSE</v>
      </c>
      <c r="M444" s="11" t="str">
        <f>""</f>
        <v/>
      </c>
    </row>
    <row r="445" spans="1:13" ht="75" x14ac:dyDescent="0.25">
      <c r="A445" s="1">
        <v>444</v>
      </c>
      <c r="B445" s="1" t="s">
        <v>387</v>
      </c>
      <c r="C445" s="1" t="s">
        <v>1029</v>
      </c>
      <c r="D445" s="12" t="s">
        <v>1695</v>
      </c>
      <c r="E445" s="1" t="s">
        <v>615</v>
      </c>
      <c r="F445" s="1"/>
      <c r="G445" s="1" t="s">
        <v>56</v>
      </c>
      <c r="H445" s="1">
        <v>0</v>
      </c>
      <c r="J445" s="1">
        <v>150</v>
      </c>
      <c r="K445" s="2" t="str">
        <f>CHAR(34)&amp;SUBSTITUTE(SUBSTITUTE(Table4[[#This Row],[Description]],CHAR(10),"&lt;br&gt;"),CHAR(13),"")&amp;CHAR(34)</f>
        <v>"Sunder is a condition applied by weapons such as Hammers and Clubs, where the armor of a target is partially bypassed. &lt;br&gt;&lt;br&gt;You can sunder an enemy with repeated attacks using {PrimaryActionV2} or {SpecialActionV2}."</v>
      </c>
      <c r="L445" s="8" t="str" cm="1">
        <f t="array" ref="L44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Warrior_4,Apply Sunder to an Enemy,"Sunder is a condition applied by weapons such as Hammers and Clubs, where the armor of a target is partially bypassed. &lt;br&gt;&lt;br&gt;You can sunder an enemy with repeated attacks using {PrimaryActionV2} or {SpecialActionV2}.",/Game/UI/Textures/GUIs/ExilesJourney/Icons/icon_journeytype_dominate.icon_journeytype_dominate,150,ApplySunder,None,0,FALSE</v>
      </c>
      <c r="M445" s="11" t="str">
        <f>""</f>
        <v/>
      </c>
    </row>
    <row r="446" spans="1:13" ht="60" x14ac:dyDescent="0.25">
      <c r="A446" s="1">
        <v>445</v>
      </c>
      <c r="B446" s="1" t="s">
        <v>388</v>
      </c>
      <c r="C446" s="1" t="s">
        <v>1030</v>
      </c>
      <c r="D446" s="12" t="s">
        <v>1523</v>
      </c>
      <c r="E446" s="1"/>
      <c r="F446" s="1"/>
      <c r="G446" s="1" t="s">
        <v>52</v>
      </c>
      <c r="H446" s="1">
        <v>0</v>
      </c>
      <c r="J446" s="1">
        <v>500</v>
      </c>
      <c r="K446" s="2" t="str">
        <f>CHAR(34)&amp;SUBSTITUTE(SUBSTITUTE(Table4[[#This Row],[Description]],CHAR(10),"&lt;br&gt;"),CHAR(13),"")&amp;CHAR(34)</f>
        <v>"Shields are used to mitigate damage of incoming blows. The durability of a shield will diminish as blows are absorbed.&lt;br&gt;&lt;br&gt;Unlock Defender from the Knowledge menu."</v>
      </c>
      <c r="L446" s="8" t="str" cm="1">
        <f t="array" ref="L44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Warrior_5,Unlock the Defender Knowledge,"Shields are used to mitigate damage of incoming blows. The durability of a shield will diminish as blows are absorbed.&lt;br&gt;&lt;br&gt;Unlock Defender from the Knowledge menu.",/Game/UI/Textures/GUIs/ExilesJourney/Icons/icon_journeytype_knowledge.icon_journeytype_knowledge,500,None,None,0,FALSE</v>
      </c>
      <c r="M446" s="11" t="str">
        <f>""</f>
        <v/>
      </c>
    </row>
    <row r="447" spans="1:13" ht="75" x14ac:dyDescent="0.25">
      <c r="A447" s="1">
        <v>446</v>
      </c>
      <c r="B447" s="1" t="s">
        <v>389</v>
      </c>
      <c r="C447" s="1" t="s">
        <v>1031</v>
      </c>
      <c r="D447" s="12" t="s">
        <v>1724</v>
      </c>
      <c r="E447" s="1" t="s">
        <v>740</v>
      </c>
      <c r="F447" s="1"/>
      <c r="G447" s="1" t="s">
        <v>53</v>
      </c>
      <c r="H447" s="1">
        <v>0</v>
      </c>
      <c r="I447" s="4" t="s">
        <v>49</v>
      </c>
      <c r="J447" s="1">
        <v>200</v>
      </c>
      <c r="K447" s="2" t="str">
        <f>CHAR(34)&amp;SUBSTITUTE(SUBSTITUTE(Table4[[#This Row],[Description]],CHAR(10),"&lt;br&gt;"),CHAR(13),"")&amp;CHAR(34)</f>
        <v>"Shields are used to mitigate damage of incoming blows. The durability of a shield will diminish as blows are absorbed.&lt;br&gt;&lt;br&gt;Craft a Shield from your inventory crafting panel {ToggleInventory}."</v>
      </c>
      <c r="L447" s="8" t="str" cm="1">
        <f t="array" ref="L44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Warrior_6,Craft a Shield,"Shields are used to mitigate damage of incoming blows. The durability of a shield will diminish as blows are absorbed.&lt;br&gt;&lt;br&gt;Craft a Shield from your inventory crafting panel {ToggleInventory}.",/Game/UI/Textures/GUIs/ExilesJourney/Icons/icon_journeytype_craft.icon_journeytype_craft,200,CraftShield,None,0,TRUE</v>
      </c>
      <c r="M447" s="11" t="str">
        <f>""</f>
        <v/>
      </c>
    </row>
    <row r="448" spans="1:13" ht="75" x14ac:dyDescent="0.25">
      <c r="A448" s="1">
        <v>447</v>
      </c>
      <c r="B448" s="1" t="s">
        <v>390</v>
      </c>
      <c r="C448" s="1" t="s">
        <v>1032</v>
      </c>
      <c r="D448" s="12" t="s">
        <v>1696</v>
      </c>
      <c r="E448" s="1" t="s">
        <v>599</v>
      </c>
      <c r="F448" s="1"/>
      <c r="G448" s="1" t="s">
        <v>56</v>
      </c>
      <c r="H448" s="1">
        <v>0</v>
      </c>
      <c r="J448" s="1">
        <v>250</v>
      </c>
      <c r="K448" s="2" t="str">
        <f>CHAR(34)&amp;SUBSTITUTE(SUBSTITUTE(Table4[[#This Row],[Description]],CHAR(10),"&lt;br&gt;"),CHAR(13),"")&amp;CHAR(34)</f>
        <v>"By blocking attacks, you sacrifice some stamina to reduce incoming damage.&lt;br&gt;&lt;br&gt;Hold {SecondaryActionV2} to block incoming attacks while having a shield equipped."</v>
      </c>
      <c r="L448" s="8" t="str" cm="1">
        <f t="array" ref="L44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Warrior_7,Block an Attack,"By blocking attacks, you sacrifice some stamina to reduce incoming damage.&lt;br&gt;&lt;br&gt;Hold {SecondaryActionV2} to block incoming attacks while having a shield equipped.",/Game/UI/Textures/GUIs/ExilesJourney/Icons/icon_journeytype_dominate.icon_journeytype_dominate,250,Block,None,0,FALSE</v>
      </c>
      <c r="M448" s="11" t="str">
        <f>""</f>
        <v/>
      </c>
    </row>
    <row r="449" spans="1:13" ht="75" x14ac:dyDescent="0.25">
      <c r="A449" s="1">
        <v>448</v>
      </c>
      <c r="B449" s="1" t="s">
        <v>391</v>
      </c>
      <c r="C449" s="1" t="s">
        <v>594</v>
      </c>
      <c r="D449" s="12" t="s">
        <v>1697</v>
      </c>
      <c r="E449" s="1" t="s">
        <v>594</v>
      </c>
      <c r="F449" s="1"/>
      <c r="G449" s="1" t="s">
        <v>56</v>
      </c>
      <c r="H449" s="1">
        <v>0</v>
      </c>
      <c r="J449" s="1">
        <v>625</v>
      </c>
      <c r="K449" s="2" t="str">
        <f>CHAR(34)&amp;SUBSTITUTE(SUBSTITUTE(Table4[[#This Row],[Description]],CHAR(10),"&lt;br&gt;"),CHAR(13),"")&amp;CHAR(34)</f>
        <v>"Weapons have alternate attacks or moves. The nature of these attacks varies from weapon to weapon - for most of the weapons, it is a kick.&lt;br&gt;&lt;br&gt;Press {SecondaryActionV2} to execute an alternate attack."</v>
      </c>
      <c r="L449" s="8" t="str" cm="1">
        <f t="array" ref="L44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Warrior_10,Kick,"Weapons have alternate attacks or moves. The nature of these attacks varies from weapon to weapon - for most of the weapons, it is a kick.&lt;br&gt;&lt;br&gt;Press {SecondaryActionV2} to execute an alternate attack.",/Game/UI/Textures/GUIs/ExilesJourney/Icons/icon_journeytype_dominate.icon_journeytype_dominate,625,Kick,None,0,FALSE</v>
      </c>
      <c r="M449" s="11" t="str">
        <f>""</f>
        <v/>
      </c>
    </row>
    <row r="450" spans="1:13" ht="60" x14ac:dyDescent="0.25">
      <c r="A450" s="1">
        <v>449</v>
      </c>
      <c r="B450" s="1" t="s">
        <v>392</v>
      </c>
      <c r="C450" s="1" t="s">
        <v>1033</v>
      </c>
      <c r="D450" s="12" t="s">
        <v>1698</v>
      </c>
      <c r="E450" s="1" t="s">
        <v>616</v>
      </c>
      <c r="F450" s="1"/>
      <c r="G450" s="1" t="s">
        <v>56</v>
      </c>
      <c r="H450" s="1">
        <v>0</v>
      </c>
      <c r="J450" s="1">
        <v>750</v>
      </c>
      <c r="K450" s="2" t="str">
        <f>CHAR(34)&amp;SUBSTITUTE(SUBSTITUTE(Table4[[#This Row],[Description]],CHAR(10),"&lt;br&gt;"),CHAR(13),"")&amp;CHAR(34)</f>
        <v>"Bleeding causes damage over time and prevents healing. &lt;br&gt;&lt;br&gt;Make your opponents bleed by using {SpecialActionV2} to strike them with heavy attacks while wielding daggers."</v>
      </c>
      <c r="L450" s="8" t="str" cm="1">
        <f t="array" ref="L450">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Warrior_11,Apply Bleed to an Enemy,"Bleeding causes damage over time and prevents healing. &lt;br&gt;&lt;br&gt;Make your opponents bleed by using {SpecialActionV2} to strike them with heavy attacks while wielding daggers.",/Game/UI/Textures/GUIs/ExilesJourney/Icons/icon_journeytype_dominate.icon_journeytype_dominate,750,ApplyBleed,None,0,FALSE</v>
      </c>
      <c r="M450" s="11" t="str">
        <f>""</f>
        <v/>
      </c>
    </row>
    <row r="451" spans="1:13" ht="75" x14ac:dyDescent="0.25">
      <c r="A451" s="1">
        <v>450</v>
      </c>
      <c r="B451" s="1" t="s">
        <v>393</v>
      </c>
      <c r="C451" s="1" t="s">
        <v>1034</v>
      </c>
      <c r="D451" s="12" t="s">
        <v>1503</v>
      </c>
      <c r="E451" s="1"/>
      <c r="F451" s="1"/>
      <c r="G451" s="1" t="s">
        <v>52</v>
      </c>
      <c r="H451" s="1">
        <v>0</v>
      </c>
      <c r="J451" s="1">
        <v>875</v>
      </c>
      <c r="K451" s="2" t="str">
        <f>CHAR(34)&amp;SUBSTITUTE(SUBSTITUTE(Table4[[#This Row],[Description]],CHAR(10),"&lt;br&gt;"),CHAR(13),"")&amp;CHAR(34)</f>
        <v>"Bruisers focus on heavy weapons such as great swords and mauls. While these weapons are typically slow, their damage is unmatched.&lt;br&gt;&lt;br&gt;Unlock Bruiser from the Knowledge menu."</v>
      </c>
      <c r="L451" s="8" t="str" cm="1">
        <f t="array" ref="L451">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Warrior_12,Unlock the Bruiser Knowledge,"Bruisers focus on heavy weapons such as great swords and mauls. While these weapons are typically slow, their damage is unmatched.&lt;br&gt;&lt;br&gt;Unlock Bruiser from the Knowledge menu.",/Game/UI/Textures/GUIs/ExilesJourney/Icons/icon_journeytype_knowledge.icon_journeytype_knowledge,875,None,None,0,FALSE</v>
      </c>
      <c r="M451" s="11" t="str">
        <f>""</f>
        <v/>
      </c>
    </row>
    <row r="452" spans="1:13" ht="90" x14ac:dyDescent="0.25">
      <c r="A452" s="1">
        <v>451</v>
      </c>
      <c r="B452" s="1" t="s">
        <v>394</v>
      </c>
      <c r="C452" s="1" t="s">
        <v>1035</v>
      </c>
      <c r="D452" s="12" t="s">
        <v>1725</v>
      </c>
      <c r="E452" s="1" t="s">
        <v>801</v>
      </c>
      <c r="F452" s="1"/>
      <c r="G452" s="1" t="s">
        <v>53</v>
      </c>
      <c r="H452" s="1">
        <v>0</v>
      </c>
      <c r="I452" s="4" t="s">
        <v>49</v>
      </c>
      <c r="J452" s="1">
        <v>1000</v>
      </c>
      <c r="K452" s="2" t="str">
        <f>CHAR(34)&amp;SUBSTITUTE(SUBSTITUTE(Table4[[#This Row],[Description]],CHAR(10),"&lt;br&gt;"),CHAR(13),"")&amp;CHAR(34)</f>
        <v>"Pikes have long reach and use quick, stabbing attacks. If you want to keep an enemy away from you while still engaging in melee combat, Pikes are ideal.&lt;br&gt;&lt;br&gt;Craft a Stone Pike from your inventory crafting panel {ToggleInventory}."</v>
      </c>
      <c r="L452" s="8" t="str" cm="1">
        <f t="array" ref="L452">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Warrior_13,Craft a Stone Pike,"Pikes have long reach and use quick, stabbing attacks. If you want to keep an enemy away from you while still engaging in melee combat, Pikes are ideal.&lt;br&gt;&lt;br&gt;Craft a Stone Pike from your inventory crafting panel {ToggleInventory}.",/Game/UI/Textures/GUIs/ExilesJourney/Icons/icon_journeytype_craft.icon_journeytype_craft,1000,CraftStonePike,None,0,TRUE</v>
      </c>
      <c r="M452" s="11" t="str">
        <f>""</f>
        <v/>
      </c>
    </row>
    <row r="453" spans="1:13" ht="90" x14ac:dyDescent="0.25">
      <c r="A453" s="1">
        <v>452</v>
      </c>
      <c r="B453" s="1" t="s">
        <v>837</v>
      </c>
      <c r="C453" s="1" t="s">
        <v>1036</v>
      </c>
      <c r="D453" s="12" t="s">
        <v>1699</v>
      </c>
      <c r="E453" s="1" t="s">
        <v>614</v>
      </c>
      <c r="F453" s="1"/>
      <c r="G453" s="1" t="s">
        <v>56</v>
      </c>
      <c r="H453" s="1">
        <v>0</v>
      </c>
      <c r="J453" s="1">
        <v>1125</v>
      </c>
      <c r="K453" s="2" t="str">
        <f>CHAR(34)&amp;SUBSTITUTE(SUBSTITUTE(Table4[[#This Row],[Description]],CHAR(10),"&lt;br&gt;"),CHAR(13),"")&amp;CHAR(34)</f>
        <v>"Weapons such as the pike and two-handed sword may inflict the Crippled condition on your enemies. While crippled, enemies move at reduced speed.&lt;br&gt;&lt;br&gt;Use {SpecialActionV2} to perform heavy attacks that can crippled your enemy while using a Sword or Pike."</v>
      </c>
      <c r="L453" s="8" t="str" cm="1">
        <f t="array" ref="L453">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Warrior_14,Apply Cripple to an Enemy,"Weapons such as the pike and two-handed sword may inflict the Crippled condition on your enemies. While crippled, enemies move at reduced speed.&lt;br&gt;&lt;br&gt;Use {SpecialActionV2} to perform heavy attacks that can crippled your enemy while using a Sword or Pike.",/Game/UI/Textures/GUIs/ExilesJourney/Icons/icon_journeytype_dominate.icon_journeytype_dominate,1125,ApplyCripple,None,0,FALSE</v>
      </c>
      <c r="M453" s="11" t="str">
        <f>""</f>
        <v/>
      </c>
    </row>
    <row r="454" spans="1:13" ht="75" x14ac:dyDescent="0.25">
      <c r="A454" s="1">
        <v>453</v>
      </c>
      <c r="B454" s="1" t="s">
        <v>395</v>
      </c>
      <c r="C454" s="1" t="s">
        <v>1037</v>
      </c>
      <c r="D454" s="12" t="s">
        <v>1504</v>
      </c>
      <c r="E454" s="1"/>
      <c r="F454" s="1"/>
      <c r="G454" s="1" t="s">
        <v>52</v>
      </c>
      <c r="H454" s="1">
        <v>0</v>
      </c>
      <c r="J454" s="1">
        <v>5</v>
      </c>
      <c r="K454" s="2" t="str">
        <f>CHAR(34)&amp;SUBSTITUTE(SUBSTITUTE(Table4[[#This Row],[Description]],CHAR(10),"&lt;br&gt;"),CHAR(13),"")&amp;CHAR(34)</f>
        <v>"A Grandmaster Blacksmith station is the epitome of weapon-crafting. Grandmaster stations have increased inventory space and are typically faster or require less resources to craft items.&lt;br&gt;&lt;br&gt;Unlock Grandmaster Blacksmith from the Knowledge menu."</v>
      </c>
      <c r="L454" s="8" t="str" cm="1">
        <f t="array" ref="L454">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Warsmith_1,Unlock the Grandmaster Blacksmith Knowledge,"A Grandmaster Blacksmith station is the epitome of weapon-crafting. Grandmaster stations have increased inventory space and are typically faster or require less resources to craft items.&lt;br&gt;&lt;br&gt;Unlock Grandmaster Blacksmith from the Knowledge menu.",/Game/UI/Textures/GUIs/ExilesJourney/Icons/icon_journeytype_knowledge.icon_journeytype_knowledge,5,None,None,0,FALSE</v>
      </c>
      <c r="M454" s="11" t="str">
        <f>""</f>
        <v/>
      </c>
    </row>
    <row r="455" spans="1:13" ht="90" x14ac:dyDescent="0.25">
      <c r="A455" s="1">
        <v>454</v>
      </c>
      <c r="B455" s="1" t="s">
        <v>396</v>
      </c>
      <c r="C455" s="1" t="s">
        <v>1586</v>
      </c>
      <c r="D455" s="12" t="s">
        <v>1668</v>
      </c>
      <c r="E455" s="1" t="s">
        <v>775</v>
      </c>
      <c r="F455" s="1"/>
      <c r="G455" s="1" t="s">
        <v>53</v>
      </c>
      <c r="H455" s="1">
        <v>0</v>
      </c>
      <c r="J455" s="1">
        <v>50</v>
      </c>
      <c r="K455" s="2" t="str">
        <f>CHAR(34)&amp;SUBSTITUTE(SUBSTITUTE(Table4[[#This Row],[Description]],CHAR(10),"&lt;br&gt;"),CHAR(13),"")&amp;CHAR(34)</f>
        <v>"A Grandmaster Blacksmith station is the epitome of weapon-crafting. Grandmaster stations have increased inventory space and are typically faster or require less resources to craft items.&lt;br&gt;&lt;br&gt;Access the Grandmaster Blacksmith Station by pressing {InteractKey} while looking at it."</v>
      </c>
      <c r="L455" s="8" t="str" cm="1">
        <f t="array" ref="L455">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Warsmith_2,Access or Place a Grandmaster Blacksmith station,"A Grandmaster Blacksmith station is the epitome of weapon-crafting. Grandmaster stations have increased inventory space and are typically faster or require less resources to craft items.&lt;br&gt;&lt;br&gt;Access the Grandmaster Blacksmith Station by pressing {InteractKey} while looking at it.",/Game/UI/Textures/GUIs/ExilesJourney/Icons/icon_journeytype_craft.icon_journeytype_craft,50,BlacksmithbenchT3,None,0,FALSE</v>
      </c>
      <c r="M455" s="11" t="str">
        <f>""</f>
        <v/>
      </c>
    </row>
    <row r="456" spans="1:13" ht="60" x14ac:dyDescent="0.25">
      <c r="A456" s="1">
        <v>455</v>
      </c>
      <c r="B456" s="1" t="s">
        <v>397</v>
      </c>
      <c r="C456" s="1" t="s">
        <v>1038</v>
      </c>
      <c r="D456" s="12" t="s">
        <v>1426</v>
      </c>
      <c r="E456" s="1" t="s">
        <v>742</v>
      </c>
      <c r="F456" s="1"/>
      <c r="G456" s="1" t="s">
        <v>53</v>
      </c>
      <c r="H456" s="1">
        <v>0</v>
      </c>
      <c r="I456" s="4" t="s">
        <v>49</v>
      </c>
      <c r="J456" s="1">
        <v>100</v>
      </c>
      <c r="K456" s="2" t="str">
        <f>CHAR(34)&amp;SUBSTITUTE(SUBSTITUTE(Table4[[#This Row],[Description]],CHAR(10),"&lt;br&gt;"),CHAR(13),"")&amp;CHAR(34)</f>
        <v>"The pinnacle of perfection in terms of deadliness comes in the form of Legendary Weapons. These weapons can shred, tear, and crack an opponent easily. Crafting one is a feat reserved for few expert crafters."</v>
      </c>
      <c r="L456" s="8" t="str" cm="1">
        <f t="array" ref="L456">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Warsmith_3,Craft a Legendary Weapon,"The pinnacle of perfection in terms of deadliness comes in the form of Legendary Weapons. These weapons can shred, tear, and crack an opponent easily. Crafting one is a feat reserved for few expert crafters.",/Game/UI/Textures/GUIs/ExilesJourney/Icons/icon_journeytype_craft.icon_journeytype_craft,100,CraftEpicWeapon,None,0,TRUE</v>
      </c>
      <c r="M456" s="11" t="str">
        <f>""</f>
        <v/>
      </c>
    </row>
    <row r="457" spans="1:13" ht="30" x14ac:dyDescent="0.25">
      <c r="A457" s="1">
        <v>456</v>
      </c>
      <c r="B457" s="1" t="s">
        <v>398</v>
      </c>
      <c r="C457" s="1" t="s">
        <v>1039</v>
      </c>
      <c r="D457" s="12" t="s">
        <v>1427</v>
      </c>
      <c r="E457" s="1" t="s">
        <v>667</v>
      </c>
      <c r="F457" s="1"/>
      <c r="G457" s="1" t="s">
        <v>53</v>
      </c>
      <c r="H457" s="1">
        <v>0</v>
      </c>
      <c r="J457" s="1">
        <v>150</v>
      </c>
      <c r="K457" s="2" t="str">
        <f>CHAR(34)&amp;SUBSTITUTE(SUBSTITUTE(Table4[[#This Row],[Description]],CHAR(10),"&lt;br&gt;"),CHAR(13),"")&amp;CHAR(34)</f>
        <v>"Some legendary weapons may still be modified using weapon kits."</v>
      </c>
      <c r="L457" s="8" t="str" cm="1">
        <f t="array" ref="L457">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Warsmith_4,Modify a Legendary Weapon,"Some legendary weapons may still be modified using weapon kits.",/Game/UI/Textures/GUIs/ExilesJourney/Icons/icon_journeytype_craft.icon_journeytype_craft,150,ModifyLegendaryWeapon,None,0,FALSE</v>
      </c>
      <c r="M457" s="11" t="str">
        <f>""</f>
        <v/>
      </c>
    </row>
    <row r="458" spans="1:13" ht="45" x14ac:dyDescent="0.25">
      <c r="A458" s="1">
        <v>457</v>
      </c>
      <c r="B458" s="1" t="s">
        <v>399</v>
      </c>
      <c r="C458" s="1" t="s">
        <v>1207</v>
      </c>
      <c r="D458" s="12" t="s">
        <v>802</v>
      </c>
      <c r="E458" s="1" t="s">
        <v>741</v>
      </c>
      <c r="F458" s="1"/>
      <c r="G458" s="1" t="s">
        <v>53</v>
      </c>
      <c r="H458" s="1">
        <v>0</v>
      </c>
      <c r="I458" s="4" t="s">
        <v>49</v>
      </c>
      <c r="J458" s="1">
        <v>200</v>
      </c>
      <c r="K458" s="2" t="str">
        <f>CHAR(34)&amp;SUBSTITUTE(SUBSTITUTE(Table4[[#This Row],[Description]],CHAR(10),"&lt;br&gt;"),CHAR(13),"")&amp;CHAR(34)</f>
        <v>"The epitome of Armor-smithing is the Epic Armor that features both superior protection from both blows and protection from the elements."</v>
      </c>
      <c r="L458" s="8" t="str" cm="1">
        <f t="array" ref="L458">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Warsmith_5,Craft a piece of Epic Armor,"The epitome of Armor-smithing is the Epic Armor that features both superior protection from both blows and protection from the elements.",/Game/UI/Textures/GUIs/ExilesJourney/Icons/icon_journeytype_craft.icon_journeytype_craft,200,CraftEpicArmor,None,0,TRUE</v>
      </c>
      <c r="M458" s="11" t="str">
        <f>""</f>
        <v/>
      </c>
    </row>
    <row r="459" spans="1:13" ht="30" x14ac:dyDescent="0.25">
      <c r="A459" s="1">
        <v>458</v>
      </c>
      <c r="B459" s="1" t="s">
        <v>400</v>
      </c>
      <c r="C459" s="1" t="s">
        <v>1040</v>
      </c>
      <c r="D459" s="12" t="s">
        <v>88</v>
      </c>
      <c r="E459" s="1" t="s">
        <v>832</v>
      </c>
      <c r="F459" s="1"/>
      <c r="G459" s="1" t="s">
        <v>57</v>
      </c>
      <c r="H459" s="1">
        <v>0</v>
      </c>
      <c r="J459" s="1">
        <v>250</v>
      </c>
      <c r="K459" s="2" t="str">
        <f>CHAR(34)&amp;SUBSTITUTE(SUBSTITUTE(Table4[[#This Row],[Description]],CHAR(10),"&lt;br&gt;"),CHAR(13),"")&amp;CHAR(34)</f>
        <v>"With a set of legendary armor and a trusty war-axe, you can take the world by storm."</v>
      </c>
      <c r="L459" s="8" t="str" cm="1">
        <f t="array" ref="L459">Table4[[#This Row],[StepName]]&amp;","&amp;Table4[[#This Row],[Title]]&amp;","&amp;Table4[[#This Row],[DescriptionFormatting]]&amp;","&amp;_xlfn.XLOOKUP(Table4[[#This Row],[Icon]],IconTable[[#All],[IconType]],IconTable[[#All],[Icon]],"None",0)&amp;","&amp;Table4[[#This Row],[XP]]&amp;","&amp;IF(Table4[[#This Row],[LegacyTrigger]]="","None",Table4[[#This Row],[LegacyTrigger]])&amp;","&amp;IF(Table4[[#This Row],[Achievement]]="","None",Table4[[#This Row],[Achievement]])&amp;","&amp;Table4[[#This Row],[Repeats]]&amp;","&amp;IF(Table4[[#This Row],[CompleteOnHasItem]]="",FALSE,TRUE)</f>
        <v>Warsmith_6,Wear a piece of Epic Armor,"With a set of legendary armor and a trusty war-axe, you can take the world by storm.",/Game/UI/Textures/GUIs/ExilesJourney/Icons/icon_journeytype_survive.icon_journeytype_survive,250,EquipEpicArmor,None,0,FALSE</v>
      </c>
      <c r="M459" s="11" t="str">
        <f>""</f>
        <v/>
      </c>
    </row>
  </sheetData>
  <phoneticPr fontId="4" type="noConversion"/>
  <conditionalFormatting sqref="C105 C107:C108 C110 C112 C114 C116 C118 C1:C103 C120:C1048576">
    <cfRule type="beginsWith" dxfId="15" priority="10" operator="beginsWith" text="XX">
      <formula>LEFT(C1,LEN("XX"))="XX"</formula>
    </cfRule>
  </conditionalFormatting>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70788C6-0BD7-4C34-B3B4-7E94954008CA}">
          <x14:formula1>
            <xm:f>Lookuptables!$A$2:$A$10</xm:f>
          </x14:formula1>
          <xm:sqref>G2:G459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BD559-B34B-460F-8A79-5FBAAEE5F38D}">
  <sheetPr codeName="Sheet3">
    <tabColor theme="0" tint="-0.249977111117893"/>
  </sheetPr>
  <dimension ref="A1:B10"/>
  <sheetViews>
    <sheetView workbookViewId="0">
      <selection activeCell="B24" sqref="B24"/>
    </sheetView>
  </sheetViews>
  <sheetFormatPr defaultRowHeight="15" x14ac:dyDescent="0.25"/>
  <cols>
    <col min="1" max="1" width="16.7109375" customWidth="1"/>
    <col min="2" max="2" width="98.85546875" bestFit="1" customWidth="1"/>
  </cols>
  <sheetData>
    <row r="1" spans="1:2" x14ac:dyDescent="0.25">
      <c r="A1" t="s">
        <v>70</v>
      </c>
      <c r="B1" t="s">
        <v>69</v>
      </c>
    </row>
    <row r="2" spans="1:2" x14ac:dyDescent="0.25">
      <c r="A2" t="s">
        <v>56</v>
      </c>
      <c r="B2" t="s">
        <v>1041</v>
      </c>
    </row>
    <row r="3" spans="1:2" x14ac:dyDescent="0.25">
      <c r="A3" t="s">
        <v>54</v>
      </c>
      <c r="B3" t="s">
        <v>1042</v>
      </c>
    </row>
    <row r="4" spans="1:2" x14ac:dyDescent="0.25">
      <c r="A4" t="s">
        <v>52</v>
      </c>
      <c r="B4" t="s">
        <v>1043</v>
      </c>
    </row>
    <row r="5" spans="1:2" x14ac:dyDescent="0.25">
      <c r="A5" t="s">
        <v>60</v>
      </c>
      <c r="B5" t="s">
        <v>1042</v>
      </c>
    </row>
    <row r="6" spans="1:2" x14ac:dyDescent="0.25">
      <c r="A6" t="s">
        <v>78</v>
      </c>
      <c r="B6" t="s">
        <v>1045</v>
      </c>
    </row>
    <row r="7" spans="1:2" x14ac:dyDescent="0.25">
      <c r="A7" t="s">
        <v>58</v>
      </c>
      <c r="B7" t="s">
        <v>1047</v>
      </c>
    </row>
    <row r="8" spans="1:2" x14ac:dyDescent="0.25">
      <c r="A8" t="s">
        <v>55</v>
      </c>
      <c r="B8" t="s">
        <v>1045</v>
      </c>
    </row>
    <row r="9" spans="1:2" x14ac:dyDescent="0.25">
      <c r="A9" t="s">
        <v>57</v>
      </c>
      <c r="B9" t="s">
        <v>1046</v>
      </c>
    </row>
    <row r="10" spans="1:2" x14ac:dyDescent="0.25">
      <c r="A10" t="s">
        <v>53</v>
      </c>
      <c r="B10" t="s">
        <v>1044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Export - Journey</vt:lpstr>
      <vt:lpstr>Export - Journeysteps</vt:lpstr>
      <vt:lpstr>Lookuptables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Chill Halvarsson</dc:creator>
  <cp:lastModifiedBy>Chill Halvarsson</cp:lastModifiedBy>
  <dcterms:created xsi:type="dcterms:W3CDTF">2022-09-29T10:50:30Z</dcterms:created>
  <dcterms:modified xsi:type="dcterms:W3CDTF">2023-02-27T10:11:09Z</dcterms:modified>
</cp:coreProperties>
</file>